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D0BF7CD3-FE9A-4F6D-BE89-2D4BA2FE2687}" xr6:coauthVersionLast="47" xr6:coauthVersionMax="47" xr10:uidLastSave="{00000000-0000-0000-0000-000000000000}"/>
  <bookViews>
    <workbookView xWindow="-120" yWindow="-120" windowWidth="29040" windowHeight="15720" xr2:uid="{BBDD7EB1-6775-4BA9-8F94-6C341638E601}"/>
  </bookViews>
  <sheets>
    <sheet name="8月お知らせ案" sheetId="1" r:id="rId1"/>
    <sheet name="会員動静" sheetId="2" r:id="rId2"/>
    <sheet name="アクティビティ" sheetId="5" r:id="rId3"/>
    <sheet name="LCIF" sheetId="4" r:id="rId4"/>
  </sheets>
  <definedNames>
    <definedName name="_xlnm.Print_Area" localSheetId="0">'8月お知らせ案'!$A$1:$A$177</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0" i="4" l="1"/>
  <c r="F70" i="4"/>
  <c r="E70" i="4"/>
  <c r="D70" i="4"/>
  <c r="H70" i="4" s="1"/>
  <c r="H69" i="4"/>
  <c r="H68" i="4"/>
  <c r="O67" i="4"/>
  <c r="N67" i="4"/>
  <c r="M67" i="4"/>
  <c r="L67" i="4"/>
  <c r="P67" i="4" s="1"/>
  <c r="H67" i="4"/>
  <c r="P66" i="4"/>
  <c r="H66" i="4"/>
  <c r="P65" i="4"/>
  <c r="H65" i="4"/>
  <c r="P64" i="4"/>
  <c r="H64" i="4"/>
  <c r="P63" i="4"/>
  <c r="H63" i="4"/>
  <c r="P62" i="4"/>
  <c r="O61" i="4"/>
  <c r="N61" i="4"/>
  <c r="M61" i="4"/>
  <c r="L61" i="4"/>
  <c r="P61" i="4" s="1"/>
  <c r="G61" i="4"/>
  <c r="F61" i="4"/>
  <c r="F62" i="4" s="1"/>
  <c r="E61" i="4"/>
  <c r="E62" i="4" s="1"/>
  <c r="D61" i="4"/>
  <c r="D62" i="4" s="1"/>
  <c r="H62" i="4" s="1"/>
  <c r="P60" i="4"/>
  <c r="H60" i="4"/>
  <c r="P59" i="4"/>
  <c r="H59" i="4"/>
  <c r="P58" i="4"/>
  <c r="H58" i="4"/>
  <c r="P57" i="4"/>
  <c r="H57" i="4"/>
  <c r="P56" i="4"/>
  <c r="G56" i="4"/>
  <c r="G62" i="4" s="1"/>
  <c r="F56" i="4"/>
  <c r="H56" i="4" s="1"/>
  <c r="E56" i="4"/>
  <c r="D56" i="4"/>
  <c r="P55" i="4"/>
  <c r="H55" i="4"/>
  <c r="O54" i="4"/>
  <c r="N54" i="4"/>
  <c r="P54" i="4" s="1"/>
  <c r="M54" i="4"/>
  <c r="L54" i="4"/>
  <c r="H54" i="4"/>
  <c r="P53" i="4"/>
  <c r="H53" i="4"/>
  <c r="P52" i="4"/>
  <c r="H52" i="4"/>
  <c r="P51" i="4"/>
  <c r="G51" i="4"/>
  <c r="F51" i="4"/>
  <c r="H51" i="4" s="1"/>
  <c r="E51" i="4"/>
  <c r="D51" i="4"/>
  <c r="P50" i="4"/>
  <c r="H50" i="4"/>
  <c r="P49" i="4"/>
  <c r="H49" i="4"/>
  <c r="P48" i="4"/>
  <c r="H48" i="4"/>
  <c r="P47" i="4"/>
  <c r="H47" i="4"/>
  <c r="P46" i="4"/>
  <c r="H46" i="4"/>
  <c r="H45" i="4"/>
  <c r="P44" i="4"/>
  <c r="O44" i="4"/>
  <c r="N44" i="4"/>
  <c r="M44" i="4"/>
  <c r="L44" i="4"/>
  <c r="H44" i="4"/>
  <c r="P43" i="4"/>
  <c r="P42" i="4"/>
  <c r="G42" i="4"/>
  <c r="G43" i="4" s="1"/>
  <c r="F42" i="4"/>
  <c r="F43" i="4" s="1"/>
  <c r="E42" i="4"/>
  <c r="E43" i="4" s="1"/>
  <c r="D42" i="4"/>
  <c r="H42" i="4" s="1"/>
  <c r="P41" i="4"/>
  <c r="H41" i="4"/>
  <c r="P40" i="4"/>
  <c r="H40" i="4"/>
  <c r="O39" i="4"/>
  <c r="N39" i="4"/>
  <c r="P39" i="4" s="1"/>
  <c r="M39" i="4"/>
  <c r="L39" i="4"/>
  <c r="H39" i="4"/>
  <c r="P38" i="4"/>
  <c r="H38" i="4"/>
  <c r="P37" i="4"/>
  <c r="H37" i="4"/>
  <c r="P36" i="4"/>
  <c r="H36" i="4"/>
  <c r="P35" i="4"/>
  <c r="G35" i="4"/>
  <c r="H35" i="4" s="1"/>
  <c r="F35" i="4"/>
  <c r="E35" i="4"/>
  <c r="D35" i="4"/>
  <c r="P34" i="4"/>
  <c r="H34" i="4"/>
  <c r="P33" i="4"/>
  <c r="O33" i="4"/>
  <c r="O45" i="4" s="1"/>
  <c r="N33" i="4"/>
  <c r="N45" i="4" s="1"/>
  <c r="M33" i="4"/>
  <c r="M45" i="4" s="1"/>
  <c r="L33" i="4"/>
  <c r="L45" i="4" s="1"/>
  <c r="H33" i="4"/>
  <c r="P32" i="4"/>
  <c r="H32" i="4"/>
  <c r="P31" i="4"/>
  <c r="H31" i="4"/>
  <c r="P30" i="4"/>
  <c r="P29" i="4"/>
  <c r="G29" i="4"/>
  <c r="G30" i="4" s="1"/>
  <c r="F29" i="4"/>
  <c r="F30" i="4" s="1"/>
  <c r="E29" i="4"/>
  <c r="E30" i="4" s="1"/>
  <c r="D29" i="4"/>
  <c r="D30" i="4" s="1"/>
  <c r="H30" i="4" s="1"/>
  <c r="P28" i="4"/>
  <c r="H28" i="4"/>
  <c r="P27" i="4"/>
  <c r="H27" i="4"/>
  <c r="H26" i="4"/>
  <c r="O25" i="4"/>
  <c r="O26" i="4" s="1"/>
  <c r="N25" i="4"/>
  <c r="N26" i="4" s="1"/>
  <c r="M25" i="4"/>
  <c r="M26" i="4" s="1"/>
  <c r="L25" i="4"/>
  <c r="L26" i="4" s="1"/>
  <c r="H25" i="4"/>
  <c r="P24" i="4"/>
  <c r="H24" i="4"/>
  <c r="P23" i="4"/>
  <c r="G23" i="4"/>
  <c r="H23" i="4" s="1"/>
  <c r="F23" i="4"/>
  <c r="E23" i="4"/>
  <c r="D23" i="4"/>
  <c r="P22" i="4"/>
  <c r="H22" i="4"/>
  <c r="P21" i="4"/>
  <c r="O21" i="4"/>
  <c r="N21" i="4"/>
  <c r="M21" i="4"/>
  <c r="L21" i="4"/>
  <c r="H21" i="4"/>
  <c r="P20" i="4"/>
  <c r="H20" i="4"/>
  <c r="P19" i="4"/>
  <c r="H19" i="4"/>
  <c r="P18" i="4"/>
  <c r="H18" i="4"/>
  <c r="P17" i="4"/>
  <c r="O17" i="4"/>
  <c r="N17" i="4"/>
  <c r="M17" i="4"/>
  <c r="L17" i="4"/>
  <c r="P16" i="4"/>
  <c r="G16" i="4"/>
  <c r="G17" i="4" s="1"/>
  <c r="F16" i="4"/>
  <c r="F17" i="4" s="1"/>
  <c r="E16" i="4"/>
  <c r="E17" i="4" s="1"/>
  <c r="D16" i="4"/>
  <c r="D17" i="4" s="1"/>
  <c r="H17" i="4" s="1"/>
  <c r="P15" i="4"/>
  <c r="H15" i="4"/>
  <c r="P14" i="4"/>
  <c r="H14" i="4"/>
  <c r="P13" i="4"/>
  <c r="H13" i="4"/>
  <c r="P12" i="4"/>
  <c r="H12" i="4"/>
  <c r="P11" i="4"/>
  <c r="O11" i="4"/>
  <c r="N11" i="4"/>
  <c r="M11" i="4"/>
  <c r="L11" i="4"/>
  <c r="H11" i="4"/>
  <c r="P10" i="4"/>
  <c r="G10" i="4"/>
  <c r="F10" i="4"/>
  <c r="E10" i="4"/>
  <c r="D10" i="4"/>
  <c r="H10" i="4" s="1"/>
  <c r="P9" i="4"/>
  <c r="H9" i="4"/>
  <c r="P8" i="4"/>
  <c r="H8" i="4"/>
  <c r="P7" i="4"/>
  <c r="H7" i="4"/>
  <c r="P6" i="4"/>
  <c r="H6" i="4"/>
  <c r="P5" i="4"/>
  <c r="H5" i="4"/>
  <c r="P4" i="4"/>
  <c r="H4" i="4"/>
  <c r="M68" i="4" l="1"/>
  <c r="P45" i="4"/>
  <c r="N68" i="4"/>
  <c r="P26" i="4"/>
  <c r="O68" i="4"/>
  <c r="H16" i="4"/>
  <c r="H29" i="4"/>
  <c r="D43" i="4"/>
  <c r="H43" i="4" s="1"/>
  <c r="L68" i="4"/>
  <c r="P25" i="4"/>
  <c r="H61" i="4"/>
  <c r="P68" i="4" l="1"/>
  <c r="I110" i="2" l="1"/>
  <c r="H110" i="2"/>
  <c r="M108" i="2"/>
  <c r="L108" i="2"/>
  <c r="L103" i="2"/>
  <c r="M103" i="2" s="1"/>
  <c r="L97" i="2"/>
  <c r="M97" i="2" s="1"/>
  <c r="M89" i="2"/>
  <c r="L89" i="2"/>
  <c r="L85" i="2"/>
  <c r="L80" i="2"/>
  <c r="L74" i="2"/>
  <c r="L71" i="2"/>
  <c r="M74" i="2" s="1"/>
  <c r="L68" i="2"/>
  <c r="L63" i="2"/>
  <c r="M63" i="2" s="1"/>
  <c r="L56" i="2"/>
  <c r="M56" i="2" s="1"/>
  <c r="M49" i="2"/>
  <c r="L49" i="2"/>
  <c r="L45" i="2"/>
  <c r="L41" i="2"/>
  <c r="M41" i="2" s="1"/>
  <c r="L34" i="2"/>
  <c r="M34" i="2" s="1"/>
  <c r="L28" i="2"/>
  <c r="L24" i="2"/>
  <c r="L19" i="2"/>
  <c r="M24" i="2" s="1"/>
  <c r="L14" i="2"/>
  <c r="M14" i="2" s="1"/>
  <c r="L9" i="2"/>
  <c r="M109" i="2" l="1"/>
  <c r="L109" i="2"/>
</calcChain>
</file>

<file path=xl/sharedStrings.xml><?xml version="1.0" encoding="utf-8"?>
<sst xmlns="http://schemas.openxmlformats.org/spreadsheetml/2006/main" count="703" uniqueCount="447">
  <si>
    <t>　　ライオンズクラブ国際協会</t>
    <phoneticPr fontId="8"/>
  </si>
  <si>
    <t>　　　333－Ｃ地区　キャビネット事務局　</t>
  </si>
  <si>
    <t>　　　　　　　　　　　　　　　　　　　　　　　https://lionsclub333c.org/　　　　　　　　　　　　　　</t>
    <phoneticPr fontId="5"/>
  </si>
  <si>
    <t>　　〒260-0026 千葉市中央区千葉港4-3　千葉県経営者会館4Ｆ 　　　　　　</t>
    <rPh sb="18" eb="20">
      <t>チバ</t>
    </rPh>
    <rPh sb="20" eb="21">
      <t>ミナト</t>
    </rPh>
    <rPh sb="25" eb="28">
      <t>チバケン</t>
    </rPh>
    <rPh sb="28" eb="31">
      <t>ケイエイシャ</t>
    </rPh>
    <rPh sb="31" eb="33">
      <t>カイカン</t>
    </rPh>
    <phoneticPr fontId="8"/>
  </si>
  <si>
    <t>　各　ク　ラ　ブ　会長　　各位　　　　　　　　　　　　　                             　　　　ライオンズクラブ国際協会</t>
    <phoneticPr fontId="8"/>
  </si>
  <si>
    <t xml:space="preserve">                                                                                                     　　 333－Ｃ地区</t>
    <phoneticPr fontId="5"/>
  </si>
  <si>
    <t xml:space="preserve">                                                                                              　　 キャビネット事務局</t>
    <phoneticPr fontId="5"/>
  </si>
  <si>
    <t>　</t>
    <phoneticPr fontId="8"/>
  </si>
  <si>
    <t>　　　　　　　　　　　　　　　　　　　　　　　　　　　　　　　ＬＥＯ／7クラブ 　　 　　58名</t>
    <phoneticPr fontId="5"/>
  </si>
  <si>
    <t xml:space="preserve"> </t>
    <phoneticPr fontId="8"/>
  </si>
  <si>
    <t>　　 国際本部の財務システムの更新に伴い、レートの表記が小数点以下6桁までの形式となりました。</t>
    <phoneticPr fontId="8"/>
  </si>
  <si>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8"/>
  </si>
  <si>
    <t>　　 なお、複数のMJF寄付などで、ﾄﾞﾙ→円 円→ﾄﾞﾙという換算の結果で金額不足となることが相次いだため</t>
    <phoneticPr fontId="8"/>
  </si>
  <si>
    <t>　　 換算表は「切り上げ」の設定となりました。数円余分に送るケースも出てきますが、不足するより支障が</t>
    <rPh sb="23" eb="25">
      <t>スウエン</t>
    </rPh>
    <rPh sb="28" eb="29">
      <t>オク</t>
    </rPh>
    <phoneticPr fontId="8"/>
  </si>
  <si>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8"/>
  </si>
  <si>
    <t>　＊　行事予定　</t>
    <phoneticPr fontId="8"/>
  </si>
  <si>
    <t>　　9月20日 行徳LC　チャーターナイト45周年　於. 浦安ブライトンホテル</t>
    <rPh sb="3" eb="4">
      <t>ガツ</t>
    </rPh>
    <rPh sb="6" eb="7">
      <t>ニチ</t>
    </rPh>
    <rPh sb="8" eb="10">
      <t>ギョウトク</t>
    </rPh>
    <rPh sb="23" eb="25">
      <t>シュウネン</t>
    </rPh>
    <rPh sb="29" eb="31">
      <t>ウラヤス</t>
    </rPh>
    <phoneticPr fontId="8"/>
  </si>
  <si>
    <t>　　9月23日 7R公式訪問</t>
    <rPh sb="3" eb="4">
      <t>ガツ</t>
    </rPh>
    <rPh sb="6" eb="7">
      <t>ニチ</t>
    </rPh>
    <rPh sb="10" eb="14">
      <t>コウシキホウモン</t>
    </rPh>
    <phoneticPr fontId="8"/>
  </si>
  <si>
    <t>　　9月29日 8R公式訪問</t>
    <rPh sb="3" eb="4">
      <t>ガツ</t>
    </rPh>
    <rPh sb="6" eb="7">
      <t>ニチ</t>
    </rPh>
    <rPh sb="10" eb="14">
      <t>コウシキホウモン</t>
    </rPh>
    <phoneticPr fontId="8"/>
  </si>
  <si>
    <t>　 10月 2日 薬物乱用防止教育認定講師養成講座　於. 千葉県経営者会館</t>
    <rPh sb="4" eb="5">
      <t>ガツ</t>
    </rPh>
    <rPh sb="7" eb="8">
      <t>ニチ</t>
    </rPh>
    <rPh sb="9" eb="11">
      <t>ヤクブツ</t>
    </rPh>
    <rPh sb="11" eb="13">
      <t>ランヨウ</t>
    </rPh>
    <rPh sb="13" eb="17">
      <t>ボウシキョウイク</t>
    </rPh>
    <rPh sb="17" eb="19">
      <t>ニンテイ</t>
    </rPh>
    <rPh sb="19" eb="21">
      <t>コウシ</t>
    </rPh>
    <rPh sb="21" eb="25">
      <t>ヨウセイコウザ</t>
    </rPh>
    <rPh sb="29" eb="32">
      <t>チバケン</t>
    </rPh>
    <rPh sb="32" eb="35">
      <t>ケイエイシャ</t>
    </rPh>
    <rPh sb="35" eb="37">
      <t>カイカン</t>
    </rPh>
    <phoneticPr fontId="8"/>
  </si>
  <si>
    <t>　 10月7日  9R公式訪問</t>
    <rPh sb="4" eb="5">
      <t>ガツ</t>
    </rPh>
    <rPh sb="6" eb="7">
      <t>ニチ</t>
    </rPh>
    <rPh sb="11" eb="15">
      <t>コウシキホウモン</t>
    </rPh>
    <phoneticPr fontId="8"/>
  </si>
  <si>
    <t>　 10月9日  10R公式訪問</t>
    <rPh sb="4" eb="5">
      <t>ガツ</t>
    </rPh>
    <rPh sb="6" eb="7">
      <t>ニチ</t>
    </rPh>
    <rPh sb="12" eb="16">
      <t>コウシキホウモン</t>
    </rPh>
    <phoneticPr fontId="8"/>
  </si>
  <si>
    <t>　 10月17日 ゾーン・チェアパーソン会議・公認ガイディング・ライオン研修会　於. 千葉県経営者会館</t>
    <rPh sb="4" eb="5">
      <t>ガツ</t>
    </rPh>
    <rPh sb="7" eb="8">
      <t>ニチ</t>
    </rPh>
    <rPh sb="20" eb="22">
      <t>カイギ</t>
    </rPh>
    <rPh sb="23" eb="25">
      <t>コウニン</t>
    </rPh>
    <rPh sb="36" eb="39">
      <t>ケンシュウカイ</t>
    </rPh>
    <rPh sb="43" eb="46">
      <t>チバケン</t>
    </rPh>
    <rPh sb="46" eb="49">
      <t>ケイエイシャ</t>
    </rPh>
    <rPh sb="49" eb="51">
      <t>カイカン</t>
    </rPh>
    <phoneticPr fontId="8"/>
  </si>
  <si>
    <t>　 10月22日 12R公式訪問</t>
    <rPh sb="4" eb="5">
      <t>ガツ</t>
    </rPh>
    <rPh sb="7" eb="8">
      <t>ニチ</t>
    </rPh>
    <rPh sb="12" eb="16">
      <t>コウシキホウモン</t>
    </rPh>
    <phoneticPr fontId="8"/>
  </si>
  <si>
    <t>　 10月28日 千葉LC　チャーターナイト60周年　於. オークラ千葉ホテル</t>
    <rPh sb="4" eb="5">
      <t>ガツ</t>
    </rPh>
    <rPh sb="7" eb="8">
      <t>ニチ</t>
    </rPh>
    <rPh sb="9" eb="11">
      <t>チバ</t>
    </rPh>
    <rPh sb="24" eb="26">
      <t>シュウネン</t>
    </rPh>
    <rPh sb="34" eb="36">
      <t>チバ</t>
    </rPh>
    <phoneticPr fontId="8"/>
  </si>
  <si>
    <t>　 10月29日 5R公式訪問</t>
    <rPh sb="4" eb="5">
      <t>ガツ</t>
    </rPh>
    <rPh sb="7" eb="8">
      <t>ニチ</t>
    </rPh>
    <rPh sb="11" eb="15">
      <t>コウシキホウモン</t>
    </rPh>
    <phoneticPr fontId="8"/>
  </si>
  <si>
    <t>　 11月2～5日  第60回OSEALフォーラム　於. フィリピン／マニラ</t>
    <rPh sb="4" eb="5">
      <t>ガツ</t>
    </rPh>
    <rPh sb="8" eb="9">
      <t>ニチ</t>
    </rPh>
    <rPh sb="11" eb="12">
      <t>ダイ</t>
    </rPh>
    <rPh sb="14" eb="15">
      <t>カイ</t>
    </rPh>
    <phoneticPr fontId="8"/>
  </si>
  <si>
    <t>　 11月11日 333-C地区フォーラム「奉仕で笑顔」　於. 千葉県経営者会館</t>
    <rPh sb="4" eb="5">
      <t>ガツ</t>
    </rPh>
    <rPh sb="7" eb="8">
      <t>ニチ</t>
    </rPh>
    <rPh sb="14" eb="16">
      <t>チク</t>
    </rPh>
    <rPh sb="22" eb="24">
      <t>ホウシ</t>
    </rPh>
    <rPh sb="25" eb="27">
      <t>エガオ</t>
    </rPh>
    <rPh sb="32" eb="35">
      <t>チバケン</t>
    </rPh>
    <rPh sb="35" eb="38">
      <t>ケイエイシャ</t>
    </rPh>
    <rPh sb="38" eb="40">
      <t>カイカン</t>
    </rPh>
    <phoneticPr fontId="8"/>
  </si>
  <si>
    <t>　 11月25日  第2回キャビネット会議　於. 千葉県経営者会館</t>
    <rPh sb="4" eb="5">
      <t>ガツ</t>
    </rPh>
    <rPh sb="7" eb="8">
      <t>ニチ</t>
    </rPh>
    <rPh sb="10" eb="11">
      <t>ダイ</t>
    </rPh>
    <rPh sb="12" eb="13">
      <t>カイ</t>
    </rPh>
    <rPh sb="19" eb="21">
      <t>カイギ</t>
    </rPh>
    <rPh sb="25" eb="28">
      <t>チバケン</t>
    </rPh>
    <rPh sb="28" eb="33">
      <t>ケイエイシャカイカン</t>
    </rPh>
    <phoneticPr fontId="8"/>
  </si>
  <si>
    <t>　 12月9日  地区アイヘルス研修会・献眼サポーター講習　於. 千葉県経営者会館</t>
    <rPh sb="4" eb="5">
      <t>ガツ</t>
    </rPh>
    <rPh sb="6" eb="7">
      <t>ニチ</t>
    </rPh>
    <rPh sb="9" eb="11">
      <t>チク</t>
    </rPh>
    <rPh sb="16" eb="19">
      <t>ケンシュウカイ</t>
    </rPh>
    <rPh sb="20" eb="22">
      <t>ケンガン</t>
    </rPh>
    <rPh sb="27" eb="29">
      <t>コウシュウ</t>
    </rPh>
    <rPh sb="33" eb="36">
      <t>チバケン</t>
    </rPh>
    <rPh sb="36" eb="39">
      <t>ケイエイシャ</t>
    </rPh>
    <rPh sb="39" eb="41">
      <t>カイカン</t>
    </rPh>
    <phoneticPr fontId="8"/>
  </si>
  <si>
    <t>2024年</t>
    <rPh sb="4" eb="5">
      <t>ネン</t>
    </rPh>
    <phoneticPr fontId="5"/>
  </si>
  <si>
    <t>　　1月21日 第43回ライオンズクラブスピーチコンテスト　於．美浜文化ホール</t>
    <rPh sb="3" eb="4">
      <t>ガツ</t>
    </rPh>
    <rPh sb="6" eb="7">
      <t>ニチ</t>
    </rPh>
    <rPh sb="8" eb="9">
      <t>ダイ</t>
    </rPh>
    <rPh sb="11" eb="12">
      <t>カイ</t>
    </rPh>
    <rPh sb="30" eb="31">
      <t>オ</t>
    </rPh>
    <rPh sb="32" eb="34">
      <t>ミハマ</t>
    </rPh>
    <rPh sb="34" eb="36">
      <t>ブンカ</t>
    </rPh>
    <phoneticPr fontId="8"/>
  </si>
  <si>
    <t>　　1月31日 チャレンジ+（プラス）ONEコンテスト　～初春の集い～　於．ホテルグリーンタワー幕張</t>
    <rPh sb="3" eb="4">
      <t>ガツ</t>
    </rPh>
    <rPh sb="6" eb="7">
      <t>ニチ</t>
    </rPh>
    <rPh sb="29" eb="31">
      <t>ショシュン</t>
    </rPh>
    <rPh sb="32" eb="33">
      <t>ツド</t>
    </rPh>
    <rPh sb="36" eb="37">
      <t>オ</t>
    </rPh>
    <rPh sb="48" eb="50">
      <t>マクハリ</t>
    </rPh>
    <phoneticPr fontId="8"/>
  </si>
  <si>
    <t>＊  2023-2024年度 「キャビネット構成員等及び３３３－Ｃ地区クラブ名簿」の変更について</t>
    <rPh sb="12" eb="14">
      <t>ネンド</t>
    </rPh>
    <rPh sb="22" eb="25">
      <t>コウセイイン</t>
    </rPh>
    <rPh sb="25" eb="26">
      <t>トウ</t>
    </rPh>
    <rPh sb="26" eb="27">
      <t>オヨ</t>
    </rPh>
    <rPh sb="42" eb="44">
      <t>ヘンコウ</t>
    </rPh>
    <phoneticPr fontId="8"/>
  </si>
  <si>
    <t>　　「インターネット·エクスプローラー」「マイクロソフト·エッジ」では不具合が生じることがあります。</t>
    <rPh sb="35" eb="38">
      <t>フグアイ</t>
    </rPh>
    <rPh sb="39" eb="40">
      <t>ショウ</t>
    </rPh>
    <phoneticPr fontId="8"/>
  </si>
  <si>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8"/>
  </si>
  <si>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8"/>
  </si>
  <si>
    <t>　〇会員動静（会員の入退会）はMyLCI</t>
    <phoneticPr fontId="8"/>
  </si>
  <si>
    <t>　　　報告は月の始めから終わりまでいつでも「MyLCI」で可能です。「サバンナ」には後日</t>
    <rPh sb="3" eb="5">
      <t>ホウコク</t>
    </rPh>
    <rPh sb="42" eb="44">
      <t>ゴジツ</t>
    </rPh>
    <phoneticPr fontId="8"/>
  </si>
  <si>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8"/>
  </si>
  <si>
    <t>　　　「ライオン·アカウント」の画面から「ID・パスワード」を入力してログイン→「MyLCI」をクリック</t>
    <phoneticPr fontId="8"/>
  </si>
  <si>
    <t>　　　操作マニュアルは「地区ホームページ」→右側「リンク紹介」→「MyLCI/MyLion」→「MyLCI·MyLion研修会」</t>
    <rPh sb="3" eb="5">
      <t>ソウサ</t>
    </rPh>
    <phoneticPr fontId="8"/>
  </si>
  <si>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8"/>
  </si>
  <si>
    <t>　　　</t>
    <phoneticPr fontId="8"/>
  </si>
  <si>
    <t>　　　※新入・再入・転入会登録後の「サバンナ」個人情報入力について</t>
    <phoneticPr fontId="8"/>
  </si>
  <si>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</si>
  <si>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8"/>
  </si>
  <si>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8"/>
  </si>
  <si>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8"/>
  </si>
  <si>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8"/>
  </si>
  <si>
    <t>　〇家族会員の登録について</t>
    <rPh sb="2" eb="4">
      <t>カゾク</t>
    </rPh>
    <rPh sb="4" eb="6">
      <t>カイイン</t>
    </rPh>
    <rPh sb="7" eb="9">
      <t>トウロク</t>
    </rPh>
    <phoneticPr fontId="8"/>
  </si>
  <si>
    <t>　　「MyLCI」で登録をお願い致します。</t>
    <rPh sb="10" eb="12">
      <t>トウロク</t>
    </rPh>
    <phoneticPr fontId="8"/>
  </si>
  <si>
    <t>　　「MyLCI」で新たに子会員を登録する手順は まず新入会の登録を行った後に、メニュー「ライオンズクラブ」</t>
    <phoneticPr fontId="8"/>
  </si>
  <si>
    <t>　　→「会員」→親会員の会員情報の右側「家族会員世帯を作成」→子会員を選択→必要事項を入力→「登録」</t>
    <phoneticPr fontId="8"/>
  </si>
  <si>
    <t>　　→「保存」子会員の住所については、この時点で自動的に親会員と同じ住所が登録されます。</t>
    <phoneticPr fontId="8"/>
  </si>
  <si>
    <t>　　「サバンナ」の家族会員登録はキャビネット事務局で行いますので「MyLCI」での家族会員登録終了後に</t>
    <rPh sb="26" eb="27">
      <t>オコナ</t>
    </rPh>
    <rPh sb="47" eb="50">
      <t>シュウリョウゴ</t>
    </rPh>
    <phoneticPr fontId="8"/>
  </si>
  <si>
    <t>　　親会員氏名・子会員氏名・関係をお知らせください。</t>
    <phoneticPr fontId="8"/>
  </si>
  <si>
    <t>　　複合地区・地区の会費は「サバンナ」のデータを用いて算出しておりますので、大変お手数ですがご協力を</t>
    <phoneticPr fontId="8"/>
  </si>
  <si>
    <t>　　お願い申し上げます。</t>
    <phoneticPr fontId="8"/>
  </si>
  <si>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</si>
  <si>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8"/>
  </si>
  <si>
    <t>　　自動的に「非家族会員」となり、会費が全額請求となりますのでご注意ください。</t>
  </si>
  <si>
    <t>　　</t>
    <phoneticPr fontId="8"/>
  </si>
  <si>
    <t>　〇アクティビティ報告について</t>
    <rPh sb="9" eb="11">
      <t>ホウコク</t>
    </rPh>
    <phoneticPr fontId="8"/>
  </si>
  <si>
    <t>　　地区に対しては「サバンナ」　国際本部に対しては「MyLion」で報告をお願い致します。</t>
    <rPh sb="2" eb="4">
      <t>チク</t>
    </rPh>
    <phoneticPr fontId="8"/>
  </si>
  <si>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8"/>
  </si>
  <si>
    <t>　　ができます。</t>
    <phoneticPr fontId="8"/>
  </si>
  <si>
    <t>　　「MyLion」はいつでも報告できます。「MyLion」報告手順は「ライオン・アカウント」ログイン→会員ポータル</t>
    <rPh sb="52" eb="54">
      <t>カイイン</t>
    </rPh>
    <phoneticPr fontId="8"/>
  </si>
  <si>
    <t>　　→「MyLion」→画面上部の「過去のアクティビティを報告」→右上の「報告＋」→「アクティビティフォーム」</t>
    <rPh sb="15" eb="16">
      <t>ブ</t>
    </rPh>
    <rPh sb="33" eb="34">
      <t>ミギ</t>
    </rPh>
    <rPh sb="34" eb="35">
      <t>ウエ</t>
    </rPh>
    <phoneticPr fontId="8"/>
  </si>
  <si>
    <t>　　が開きます。1活動レベル 2アクティビティの詳細　などの各項目を記入→「報告する」と進んでいきます。</t>
    <rPh sb="9" eb="11">
      <t>カツドウ</t>
    </rPh>
    <rPh sb="24" eb="26">
      <t>ショウサイ</t>
    </rPh>
    <phoneticPr fontId="8"/>
  </si>
  <si>
    <t>　　報告は遡って行うことができます。</t>
    <phoneticPr fontId="8"/>
  </si>
  <si>
    <t>　　※MyLion受益者数のガイドラインについて</t>
    <phoneticPr fontId="8"/>
  </si>
  <si>
    <t>　　全国統一規格として、8複合地区GSTコーディネーターによるガイドラインが作成されました。</t>
  </si>
  <si>
    <t>　　「地区ホームページ」→右側「リンク紹介」→「MyLionMyLCI」→「MyLCIマニュアルとMyLionマニュアル」→</t>
    <phoneticPr fontId="8"/>
  </si>
  <si>
    <t>　　「MyLionマイライオンのアクティビティ報告・受益者数等 質問回答集Q&amp;A」</t>
    <phoneticPr fontId="8"/>
  </si>
  <si>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8"/>
  </si>
  <si>
    <t>✻ＬＣＩＦについて</t>
    <phoneticPr fontId="8"/>
  </si>
  <si>
    <t>〇 LCIF 地区及びクラブシェアリング交付金について</t>
    <rPh sb="7" eb="9">
      <t>チク</t>
    </rPh>
    <rPh sb="9" eb="10">
      <t>オヨ</t>
    </rPh>
    <rPh sb="20" eb="23">
      <t>コウフキン</t>
    </rPh>
    <phoneticPr fontId="8"/>
  </si>
  <si>
    <t>　この交付金は、前年度の無指定でいただいた寄付金額に応じて　(申請資格の最低累計寄付額はクラブの</t>
    <phoneticPr fontId="8"/>
  </si>
  <si>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</si>
  <si>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8"/>
  </si>
  <si>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8"/>
  </si>
  <si>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8"/>
  </si>
  <si>
    <t>〇 LCIF寄付の手順と報告について</t>
    <rPh sb="6" eb="8">
      <t>キフ</t>
    </rPh>
    <rPh sb="9" eb="11">
      <t>テジュン</t>
    </rPh>
    <rPh sb="12" eb="14">
      <t>ホウコク</t>
    </rPh>
    <phoneticPr fontId="8"/>
  </si>
  <si>
    <t>　◎銀行振り込みの場合の寄付内容の報告</t>
    <rPh sb="12" eb="16">
      <t>キフナイヨウ</t>
    </rPh>
    <rPh sb="17" eb="19">
      <t>ホウコク</t>
    </rPh>
    <phoneticPr fontId="8"/>
  </si>
  <si>
    <t>　　「個人寄付」または「クラブ寄付」としての記録とアワード交付のためには「寄付報告書式」に寄付内容の</t>
    <rPh sb="37" eb="41">
      <t>キフホウコク</t>
    </rPh>
    <rPh sb="41" eb="43">
      <t>ショシキ</t>
    </rPh>
    <phoneticPr fontId="8"/>
  </si>
  <si>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8"/>
  </si>
  <si>
    <t>　◇寄付内容の報告…送金後に次の2つの書類をご用意ください。</t>
    <rPh sb="2" eb="4">
      <t>キフ</t>
    </rPh>
    <rPh sb="4" eb="6">
      <t>ナイヨウ</t>
    </rPh>
    <rPh sb="7" eb="9">
      <t>ホウコク</t>
    </rPh>
    <phoneticPr fontId="8"/>
  </si>
  <si>
    <t>　　　1「LCIF寄付報告書式」…1回の送金につき一枚です。</t>
    <rPh sb="13" eb="15">
      <t>ショシキ</t>
    </rPh>
    <rPh sb="25" eb="27">
      <t>イチマイ</t>
    </rPh>
    <phoneticPr fontId="8"/>
  </si>
  <si>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8"/>
  </si>
  <si>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8"/>
  </si>
  <si>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8"/>
  </si>
  <si>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8"/>
  </si>
  <si>
    <t>　　　OSEAL調整事務局に1を、キャビネット事務局に1と2を送付してください。</t>
    <rPh sb="3" eb="13">
      <t>オセ</t>
    </rPh>
    <rPh sb="23" eb="26">
      <t>ジムキョク</t>
    </rPh>
    <rPh sb="31" eb="33">
      <t>ソウフ</t>
    </rPh>
    <phoneticPr fontId="8"/>
  </si>
  <si>
    <t>　　　　　◆OSEAL調整事務局 LCIF　ＦＡＸ：03－6745-1777</t>
    <rPh sb="6" eb="16">
      <t>オセ</t>
    </rPh>
    <phoneticPr fontId="8"/>
  </si>
  <si>
    <t xml:space="preserve">             　　　　　　　 　　　メールアドレス：　lciftokyo@lionsclubs.org</t>
    <phoneticPr fontId="8"/>
  </si>
  <si>
    <t>　　　　　◆キャビネット事務局　　 ＦＡＸ　：　043－247－4756</t>
    <rPh sb="12" eb="15">
      <t>ジムキョク</t>
    </rPh>
    <phoneticPr fontId="8"/>
  </si>
  <si>
    <t xml:space="preserve">             　　　　　　　 　　　受信専用メールアドレス：　kanji@lionsclub333c.org</t>
    <rPh sb="24" eb="28">
      <t>ジュシンセンヨウ</t>
    </rPh>
    <phoneticPr fontId="8"/>
  </si>
  <si>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8"/>
  </si>
  <si>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8"/>
  </si>
  <si>
    <t>　　送信してください。申請内容をもとにLCIFが引き落としの手続きを行います。またキャビネット事務局にも</t>
    <rPh sb="11" eb="13">
      <t>シンセイ</t>
    </rPh>
    <rPh sb="13" eb="15">
      <t>ナイヨウ</t>
    </rPh>
    <rPh sb="34" eb="35">
      <t>オコナ</t>
    </rPh>
    <phoneticPr fontId="8"/>
  </si>
  <si>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8"/>
  </si>
  <si>
    <t>✻国際協会への送金について</t>
    <rPh sb="1" eb="5">
      <t>コク</t>
    </rPh>
    <rPh sb="7" eb="9">
      <t>ソウキン</t>
    </rPh>
    <phoneticPr fontId="8"/>
  </si>
  <si>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</si>
  <si>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8"/>
  </si>
  <si>
    <t>　　3つの口座番号は下記２つの方法で確認できます。</t>
    <rPh sb="10" eb="12">
      <t>カキ</t>
    </rPh>
    <rPh sb="15" eb="17">
      <t>ホウホウ</t>
    </rPh>
    <phoneticPr fontId="5"/>
  </si>
  <si>
    <t>　　Ⅰ)「ServannA」ログインして「国際協会送金専用口座」をクリックしてください。</t>
    <phoneticPr fontId="5"/>
  </si>
  <si>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5"/>
  </si>
  <si>
    <t>　　　　に必要事項を入力し、送信してください。</t>
    <rPh sb="5" eb="9">
      <t>ヒツヨウジコウ</t>
    </rPh>
    <rPh sb="10" eb="12">
      <t>ニュウリョク</t>
    </rPh>
    <rPh sb="14" eb="16">
      <t>ソウシン</t>
    </rPh>
    <phoneticPr fontId="5"/>
  </si>
  <si>
    <t>　　〇国際本部の会計計算書は「MyLCI」で確認をお願い致します。</t>
    <rPh sb="26" eb="33">
      <t>ネ</t>
    </rPh>
    <phoneticPr fontId="8"/>
  </si>
  <si>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</si>
  <si>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</si>
  <si>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</si>
  <si>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8"/>
  </si>
  <si>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8"/>
  </si>
  <si>
    <t>　　「サバンナ」の「クラブ管理」→「クラブ情報」のe-mail欄に入力されたメールアドレスに送ります。</t>
    <rPh sb="21" eb="23">
      <t>ジョウホウ</t>
    </rPh>
    <rPh sb="31" eb="32">
      <t>ラン</t>
    </rPh>
    <phoneticPr fontId="8"/>
  </si>
  <si>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8"/>
  </si>
  <si>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8"/>
  </si>
  <si>
    <t>　会員数を入力して提出をお願い致します。</t>
    <rPh sb="1" eb="4">
      <t>カイインスウ</t>
    </rPh>
    <rPh sb="5" eb="7">
      <t>ニュウリョク</t>
    </rPh>
    <phoneticPr fontId="8"/>
  </si>
  <si>
    <t>✻　キャビネット事務局より</t>
    <phoneticPr fontId="8"/>
  </si>
  <si>
    <t>○キャビネット事務局へのＦＡＸについて</t>
    <rPh sb="7" eb="10">
      <t>ジ</t>
    </rPh>
    <phoneticPr fontId="8"/>
  </si>
  <si>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8"/>
  </si>
  <si>
    <t>　キャビネット事務局ＦＡＸ番号　043－247－4756</t>
    <rPh sb="7" eb="10">
      <t>ジ</t>
    </rPh>
    <rPh sb="13" eb="15">
      <t>バンゴウ</t>
    </rPh>
    <phoneticPr fontId="8"/>
  </si>
  <si>
    <t>○マンスリーレポート集計表は地区ホームページでも閲覧・印刷できます。</t>
    <phoneticPr fontId="8"/>
  </si>
  <si>
    <t>　　地区ホームページ（https://lionsclub333c.org）→「メインメニュー」『マンスリーレポート』</t>
  </si>
  <si>
    <t>　333－Ｃ地区　　　　　　　　　　　　　　　　　　　　　                                             　　　　局発23-02</t>
    <phoneticPr fontId="5"/>
  </si>
  <si>
    <t>　　　　　2023年8月分マンスリーレポート集計表を送付いたします。ご査収くださいますようお願い申し上げます。</t>
    <phoneticPr fontId="5"/>
  </si>
  <si>
    <t>　 11月19日 11R公式訪問（11月12日より変更）</t>
    <rPh sb="4" eb="5">
      <t>ガツ</t>
    </rPh>
    <rPh sb="7" eb="8">
      <t>ニチ</t>
    </rPh>
    <rPh sb="12" eb="16">
      <t>コウシキホウモン</t>
    </rPh>
    <rPh sb="19" eb="20">
      <t>ガツ</t>
    </rPh>
    <rPh sb="22" eb="23">
      <t>ニチ</t>
    </rPh>
    <rPh sb="25" eb="27">
      <t>ヘンコウ</t>
    </rPh>
    <phoneticPr fontId="8"/>
  </si>
  <si>
    <t>✻9月分「サバンナ」での「クラブ活動報告書」について</t>
    <rPh sb="2" eb="3">
      <t>ガツ</t>
    </rPh>
    <rPh sb="3" eb="4">
      <t>ブン</t>
    </rPh>
    <rPh sb="16" eb="18">
      <t>カツドウ</t>
    </rPh>
    <rPh sb="18" eb="21">
      <t>ホウ</t>
    </rPh>
    <phoneticPr fontId="8"/>
  </si>
  <si>
    <t>　9月分の提出期間は「9月22日～9月30日」です。例会平均出席率の入力は任意です。</t>
    <rPh sb="25" eb="27">
      <t>レイカイ</t>
    </rPh>
    <rPh sb="27" eb="29">
      <t>ヘイキン</t>
    </rPh>
    <rPh sb="29" eb="32">
      <t>シュッセキリツ</t>
    </rPh>
    <rPh sb="33" eb="35">
      <t>ニュウリョク</t>
    </rPh>
    <rPh sb="36" eb="38">
      <t>ニンイ</t>
    </rPh>
    <phoneticPr fontId="8"/>
  </si>
  <si>
    <t>　✻　物故会員　　慎んでご冥福をお祈り申し上げます。</t>
    <phoneticPr fontId="8"/>
  </si>
  <si>
    <t>　　　　 　　     鴨川　 ＬＣ　　　　　 　故Ｌ　四宮　英爾　　　　　（2023年　8月 30日）</t>
    <rPh sb="12" eb="14">
      <t>カモガワ</t>
    </rPh>
    <rPh sb="25" eb="26">
      <t>コ</t>
    </rPh>
    <rPh sb="28" eb="30">
      <t>シノミヤ</t>
    </rPh>
    <rPh sb="31" eb="32">
      <t>エイ</t>
    </rPh>
    <rPh sb="43" eb="44">
      <t>ネン</t>
    </rPh>
    <rPh sb="46" eb="47">
      <t>ガツ</t>
    </rPh>
    <rPh sb="50" eb="51">
      <t>ニチ</t>
    </rPh>
    <phoneticPr fontId="8"/>
  </si>
  <si>
    <t>333-C地区　2023年8月分会員動静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8"/>
  </si>
  <si>
    <t>当月末会員数</t>
    <phoneticPr fontId="22"/>
  </si>
  <si>
    <t>R</t>
    <phoneticPr fontId="5"/>
  </si>
  <si>
    <t>Z</t>
    <phoneticPr fontId="5"/>
  </si>
  <si>
    <t>クラブ名</t>
    <rPh sb="3" eb="4">
      <t>メイ</t>
    </rPh>
    <phoneticPr fontId="5"/>
  </si>
  <si>
    <t>前期末</t>
    <rPh sb="0" eb="2">
      <t>ゼンキ</t>
    </rPh>
    <rPh sb="2" eb="3">
      <t>マツ</t>
    </rPh>
    <phoneticPr fontId="8"/>
  </si>
  <si>
    <t>新入</t>
    <rPh sb="0" eb="2">
      <t>シンニュウ</t>
    </rPh>
    <phoneticPr fontId="8"/>
  </si>
  <si>
    <t>再入</t>
    <rPh sb="0" eb="2">
      <t>サイニュウ</t>
    </rPh>
    <phoneticPr fontId="8"/>
  </si>
  <si>
    <t>転入</t>
    <rPh sb="0" eb="2">
      <t>テンニュウ</t>
    </rPh>
    <phoneticPr fontId="8"/>
  </si>
  <si>
    <t>退会</t>
    <rPh sb="0" eb="2">
      <t>タイカイ</t>
    </rPh>
    <phoneticPr fontId="8"/>
  </si>
  <si>
    <t>増減</t>
    <rPh sb="0" eb="2">
      <t>ゾウゲン</t>
    </rPh>
    <phoneticPr fontId="8"/>
  </si>
  <si>
    <t>当月末</t>
    <rPh sb="0" eb="2">
      <t>トウゲツ</t>
    </rPh>
    <rPh sb="2" eb="3">
      <t>マツ</t>
    </rPh>
    <phoneticPr fontId="8"/>
  </si>
  <si>
    <t>内家族会員</t>
    <phoneticPr fontId="8"/>
  </si>
  <si>
    <t>Z合計</t>
    <phoneticPr fontId="22"/>
  </si>
  <si>
    <t>R合計</t>
    <rPh sb="1" eb="3">
      <t>ゴウケイ</t>
    </rPh>
    <phoneticPr fontId="8"/>
  </si>
  <si>
    <t>市川</t>
    <phoneticPr fontId="5"/>
  </si>
  <si>
    <t>市川東</t>
    <phoneticPr fontId="8"/>
  </si>
  <si>
    <t>市川北</t>
    <phoneticPr fontId="8"/>
  </si>
  <si>
    <t>市川南</t>
    <phoneticPr fontId="8"/>
  </si>
  <si>
    <t>市川パインツリー</t>
    <phoneticPr fontId="8"/>
  </si>
  <si>
    <t>市川ﾌﾛﾝﾃｨｱﾛｰｽﾞｼﾆｱ</t>
    <rPh sb="0" eb="15">
      <t>ローズ</t>
    </rPh>
    <phoneticPr fontId="24"/>
  </si>
  <si>
    <t>浦安</t>
    <phoneticPr fontId="8"/>
  </si>
  <si>
    <t>行徳</t>
    <phoneticPr fontId="8"/>
  </si>
  <si>
    <t>浦安シーサイド</t>
    <phoneticPr fontId="8"/>
  </si>
  <si>
    <t>浦安中央</t>
    <phoneticPr fontId="8"/>
  </si>
  <si>
    <t>行徳リバーサイド</t>
    <phoneticPr fontId="8"/>
  </si>
  <si>
    <t>松戸</t>
    <phoneticPr fontId="8"/>
  </si>
  <si>
    <t>松戸中央</t>
    <phoneticPr fontId="8"/>
  </si>
  <si>
    <t>松戸ユーカリ</t>
    <phoneticPr fontId="8"/>
  </si>
  <si>
    <t>松戸グリーン</t>
    <phoneticPr fontId="8"/>
  </si>
  <si>
    <t>東葛飾</t>
    <rPh sb="0" eb="3">
      <t>ヒガシカツシカ</t>
    </rPh>
    <phoneticPr fontId="24"/>
  </si>
  <si>
    <t>流山</t>
    <phoneticPr fontId="24"/>
  </si>
  <si>
    <t>松戸東</t>
    <phoneticPr fontId="8"/>
  </si>
  <si>
    <t>野田</t>
    <phoneticPr fontId="8"/>
  </si>
  <si>
    <t>関宿</t>
    <phoneticPr fontId="8"/>
  </si>
  <si>
    <t>東葛飾サポート</t>
    <rPh sb="0" eb="3">
      <t>ヒガシカツシカ</t>
    </rPh>
    <phoneticPr fontId="8"/>
  </si>
  <si>
    <t>柏</t>
    <phoneticPr fontId="8"/>
  </si>
  <si>
    <t>我孫子</t>
    <phoneticPr fontId="8"/>
  </si>
  <si>
    <t>印西</t>
    <phoneticPr fontId="8"/>
  </si>
  <si>
    <t>柏さくら</t>
    <phoneticPr fontId="8"/>
  </si>
  <si>
    <t>柏中央</t>
    <phoneticPr fontId="8"/>
  </si>
  <si>
    <t>柏沼南</t>
    <phoneticPr fontId="8"/>
  </si>
  <si>
    <t>柏グリーン</t>
    <phoneticPr fontId="8"/>
  </si>
  <si>
    <t>柏オーク</t>
    <phoneticPr fontId="8"/>
  </si>
  <si>
    <t>柏なの花</t>
    <phoneticPr fontId="8"/>
  </si>
  <si>
    <t>柏創生</t>
    <phoneticPr fontId="8"/>
  </si>
  <si>
    <t>船橋</t>
    <phoneticPr fontId="8"/>
  </si>
  <si>
    <t>船橋中央</t>
    <phoneticPr fontId="8"/>
  </si>
  <si>
    <t>船橋京葉</t>
    <phoneticPr fontId="8"/>
  </si>
  <si>
    <t>船橋グリーン</t>
    <phoneticPr fontId="8"/>
  </si>
  <si>
    <t>船橋さざんか</t>
    <phoneticPr fontId="8"/>
  </si>
  <si>
    <t>船橋翼</t>
    <phoneticPr fontId="8"/>
  </si>
  <si>
    <t>千葉レスキュー</t>
    <rPh sb="0" eb="2">
      <t>チバ</t>
    </rPh>
    <phoneticPr fontId="24"/>
  </si>
  <si>
    <t>船橋北</t>
    <phoneticPr fontId="24"/>
  </si>
  <si>
    <t>白井</t>
    <phoneticPr fontId="8"/>
  </si>
  <si>
    <t>鎌ケ谷飛翔</t>
    <phoneticPr fontId="8"/>
  </si>
  <si>
    <t>白井あすなろ</t>
    <phoneticPr fontId="8"/>
  </si>
  <si>
    <t>習志野</t>
    <phoneticPr fontId="8"/>
  </si>
  <si>
    <t>八千代</t>
    <phoneticPr fontId="8"/>
  </si>
  <si>
    <t>習志野中央</t>
    <phoneticPr fontId="8"/>
  </si>
  <si>
    <t>八千代中央</t>
    <phoneticPr fontId="8"/>
  </si>
  <si>
    <t>千葉</t>
    <phoneticPr fontId="8"/>
  </si>
  <si>
    <t>千葉中央</t>
    <phoneticPr fontId="8"/>
  </si>
  <si>
    <t>千葉エコー</t>
    <phoneticPr fontId="8"/>
  </si>
  <si>
    <t>千葉若潮</t>
    <phoneticPr fontId="8"/>
  </si>
  <si>
    <t>千葉幕張メッセ</t>
    <phoneticPr fontId="8"/>
  </si>
  <si>
    <t>千葉ゆうきの</t>
    <phoneticPr fontId="8"/>
  </si>
  <si>
    <t>千葉ネオ</t>
    <phoneticPr fontId="8"/>
  </si>
  <si>
    <t>市原</t>
    <phoneticPr fontId="8"/>
  </si>
  <si>
    <t>市原南</t>
    <phoneticPr fontId="8"/>
  </si>
  <si>
    <t>市原コスモス</t>
    <phoneticPr fontId="8"/>
  </si>
  <si>
    <t>市原東</t>
    <phoneticPr fontId="8"/>
  </si>
  <si>
    <t>市原さくら</t>
    <phoneticPr fontId="8"/>
  </si>
  <si>
    <t>市原かずさ</t>
    <phoneticPr fontId="8"/>
  </si>
  <si>
    <t>市原国府</t>
    <phoneticPr fontId="8"/>
  </si>
  <si>
    <t>成田</t>
    <phoneticPr fontId="8"/>
  </si>
  <si>
    <t>酒々井</t>
    <phoneticPr fontId="8"/>
  </si>
  <si>
    <t>成田グリーン</t>
    <phoneticPr fontId="8"/>
  </si>
  <si>
    <t>富里</t>
    <phoneticPr fontId="8"/>
  </si>
  <si>
    <t>栄町</t>
    <phoneticPr fontId="8"/>
  </si>
  <si>
    <t>佐倉</t>
    <phoneticPr fontId="8"/>
  </si>
  <si>
    <t>八街</t>
    <phoneticPr fontId="8"/>
  </si>
  <si>
    <t>佐倉むらさき</t>
    <phoneticPr fontId="8"/>
  </si>
  <si>
    <t>四街道</t>
    <phoneticPr fontId="8"/>
  </si>
  <si>
    <t>四街道中央</t>
    <phoneticPr fontId="8"/>
  </si>
  <si>
    <t>四街道ユーアイ</t>
    <phoneticPr fontId="8"/>
  </si>
  <si>
    <t>銚子</t>
    <phoneticPr fontId="8"/>
  </si>
  <si>
    <t>佐原</t>
    <phoneticPr fontId="8"/>
  </si>
  <si>
    <t>東庄</t>
    <phoneticPr fontId="8"/>
  </si>
  <si>
    <t>神崎</t>
    <phoneticPr fontId="8"/>
  </si>
  <si>
    <t>銚子中央</t>
    <phoneticPr fontId="8"/>
  </si>
  <si>
    <t>小見川</t>
    <phoneticPr fontId="8"/>
  </si>
  <si>
    <t>八日市場</t>
    <phoneticPr fontId="8"/>
  </si>
  <si>
    <t>総武中央</t>
    <phoneticPr fontId="8"/>
  </si>
  <si>
    <t>多古</t>
    <phoneticPr fontId="8"/>
  </si>
  <si>
    <t>大栄</t>
    <phoneticPr fontId="8"/>
  </si>
  <si>
    <t>光</t>
    <phoneticPr fontId="26"/>
  </si>
  <si>
    <t>旭</t>
    <phoneticPr fontId="26"/>
  </si>
  <si>
    <t>飯岡</t>
    <phoneticPr fontId="26"/>
  </si>
  <si>
    <t>干潟</t>
    <phoneticPr fontId="26"/>
  </si>
  <si>
    <t>銚子ウエストポート</t>
    <phoneticPr fontId="8"/>
  </si>
  <si>
    <t>木更津</t>
    <phoneticPr fontId="8"/>
  </si>
  <si>
    <t>富津</t>
    <phoneticPr fontId="8"/>
  </si>
  <si>
    <t>上総</t>
    <phoneticPr fontId="8"/>
  </si>
  <si>
    <t>木更津中央</t>
    <phoneticPr fontId="8"/>
  </si>
  <si>
    <t>袖ヶ浦</t>
    <phoneticPr fontId="8"/>
  </si>
  <si>
    <t>君津</t>
    <phoneticPr fontId="8"/>
  </si>
  <si>
    <t>君津中央</t>
    <phoneticPr fontId="8"/>
  </si>
  <si>
    <t>君津プラチナ</t>
    <phoneticPr fontId="8"/>
  </si>
  <si>
    <t>館山</t>
    <phoneticPr fontId="8"/>
  </si>
  <si>
    <t>鴨川</t>
    <phoneticPr fontId="8"/>
  </si>
  <si>
    <t>館山中央</t>
    <phoneticPr fontId="8"/>
  </si>
  <si>
    <t>房総勝浦</t>
    <phoneticPr fontId="8"/>
  </si>
  <si>
    <t>夷隅</t>
    <phoneticPr fontId="8"/>
  </si>
  <si>
    <t>南房総</t>
    <phoneticPr fontId="8"/>
  </si>
  <si>
    <t>東金</t>
    <phoneticPr fontId="8"/>
  </si>
  <si>
    <t>大網白里</t>
    <phoneticPr fontId="8"/>
  </si>
  <si>
    <t>九十九里</t>
    <phoneticPr fontId="8"/>
  </si>
  <si>
    <t>白子</t>
    <phoneticPr fontId="8"/>
  </si>
  <si>
    <t>茂原中央</t>
    <phoneticPr fontId="8"/>
  </si>
  <si>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8"/>
  </si>
  <si>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8"/>
  </si>
  <si>
    <t>　＊ 9月のライオンズレートは、145.961047円です。</t>
    <phoneticPr fontId="5"/>
  </si>
  <si>
    <t xml:space="preserve">    P39 鴨川LC　会計　変更</t>
    <rPh sb="8" eb="10">
      <t>カモガワ</t>
    </rPh>
    <rPh sb="13" eb="15">
      <t>カイケイ</t>
    </rPh>
    <rPh sb="16" eb="18">
      <t>ヘンコウ</t>
    </rPh>
    <phoneticPr fontId="8"/>
  </si>
  <si>
    <t>　　　（変更後）田村　知己　携）090-8727-1346　　FAX番号は変更ありません。</t>
    <rPh sb="4" eb="6">
      <t>ヘンコウ</t>
    </rPh>
    <rPh sb="6" eb="7">
      <t>ゴ</t>
    </rPh>
    <rPh sb="8" eb="10">
      <t>タムラ</t>
    </rPh>
    <rPh sb="11" eb="13">
      <t>チキ</t>
    </rPh>
    <rPh sb="14" eb="15">
      <t>ケイ</t>
    </rPh>
    <rPh sb="34" eb="36">
      <t>バンゴウ</t>
    </rPh>
    <rPh sb="37" eb="39">
      <t>ヘンコウ</t>
    </rPh>
    <phoneticPr fontId="8"/>
  </si>
  <si>
    <t>　地区会費については、9月15日が納付期限となっております。未納クラブにつきましては、至急お手配をお願い致します。</t>
    <rPh sb="1" eb="5">
      <t>チクカイヒ</t>
    </rPh>
    <rPh sb="12" eb="13">
      <t>ガツ</t>
    </rPh>
    <rPh sb="15" eb="16">
      <t>ニチ</t>
    </rPh>
    <rPh sb="17" eb="21">
      <t>ノウフキゲン</t>
    </rPh>
    <rPh sb="30" eb="32">
      <t>ミノウ</t>
    </rPh>
    <rPh sb="43" eb="45">
      <t>シキュウ</t>
    </rPh>
    <rPh sb="46" eb="48">
      <t>テハイ</t>
    </rPh>
    <rPh sb="50" eb="51">
      <t>ネガ</t>
    </rPh>
    <rPh sb="52" eb="53">
      <t>イタ</t>
    </rPh>
    <phoneticPr fontId="5"/>
  </si>
  <si>
    <t>✻地区会費及び国際会費納付期限について</t>
    <rPh sb="1" eb="5">
      <t>チクカイヒ</t>
    </rPh>
    <rPh sb="5" eb="6">
      <t>オヨ</t>
    </rPh>
    <rPh sb="7" eb="11">
      <t>コクサイカイヒ</t>
    </rPh>
    <rPh sb="11" eb="15">
      <t>ノウフキゲン</t>
    </rPh>
    <phoneticPr fontId="8"/>
  </si>
  <si>
    <t>　国際会費については、滞納期間が120日を超過しているクラブは停止処分が課せられる可能性がありますのでご注意ください。</t>
    <rPh sb="1" eb="5">
      <t>コクサイカイヒ</t>
    </rPh>
    <rPh sb="11" eb="13">
      <t>タイノウ</t>
    </rPh>
    <rPh sb="13" eb="15">
      <t>キカン</t>
    </rPh>
    <rPh sb="19" eb="20">
      <t>ニチ</t>
    </rPh>
    <rPh sb="21" eb="23">
      <t>チョウカ</t>
    </rPh>
    <rPh sb="31" eb="35">
      <t>テイシショブン</t>
    </rPh>
    <rPh sb="36" eb="37">
      <t>カ</t>
    </rPh>
    <rPh sb="41" eb="44">
      <t>カノウセイ</t>
    </rPh>
    <rPh sb="52" eb="54">
      <t>チュウイ</t>
    </rPh>
    <phoneticPr fontId="5"/>
  </si>
  <si>
    <t xml:space="preserve">    P22 東葛飾サポートLC　幹事　変更</t>
    <rPh sb="8" eb="11">
      <t>ヒガシカツシカ</t>
    </rPh>
    <rPh sb="18" eb="20">
      <t>カンジ</t>
    </rPh>
    <rPh sb="21" eb="23">
      <t>ヘンコウ</t>
    </rPh>
    <phoneticPr fontId="8"/>
  </si>
  <si>
    <t>　　　（変更後）小澤　信一　携）080-6579-6121　　FAX）04-7199-3440</t>
    <rPh sb="4" eb="6">
      <t>ヘンコウ</t>
    </rPh>
    <rPh sb="6" eb="7">
      <t>ゴ</t>
    </rPh>
    <rPh sb="8" eb="10">
      <t>オザワ</t>
    </rPh>
    <rPh sb="11" eb="13">
      <t>シンイチ</t>
    </rPh>
    <rPh sb="14" eb="15">
      <t>ケイ</t>
    </rPh>
    <phoneticPr fontId="8"/>
  </si>
  <si>
    <t xml:space="preserve"> 　✻ 8月末ＬＣ・ＬＥＯ会員数　　　　　　　　　　　　　　　　　ＬＣ／105クラブ　　　2,699名</t>
    <phoneticPr fontId="5"/>
  </si>
  <si>
    <t xml:space="preserve">                               　　　　　　　　　　　　　　　（クラブ支部／28　 　　　237名）</t>
    <phoneticPr fontId="5"/>
  </si>
  <si>
    <t>総合計</t>
    <phoneticPr fontId="8"/>
  </si>
  <si>
    <t>R合計</t>
    <phoneticPr fontId="8"/>
  </si>
  <si>
    <t>Z小計</t>
    <phoneticPr fontId="8"/>
  </si>
  <si>
    <t>9/4</t>
  </si>
  <si>
    <t>茂原中央</t>
  </si>
  <si>
    <t>8/31</t>
  </si>
  <si>
    <t>白子</t>
  </si>
  <si>
    <t>九十九里</t>
  </si>
  <si>
    <t>8/26</t>
  </si>
  <si>
    <t>大網白里</t>
  </si>
  <si>
    <t>東金</t>
  </si>
  <si>
    <t>8/30</t>
  </si>
  <si>
    <t>南房総</t>
  </si>
  <si>
    <t>8/23</t>
  </si>
  <si>
    <t>夷隅</t>
  </si>
  <si>
    <t>房総勝浦</t>
  </si>
  <si>
    <t>館山中央</t>
  </si>
  <si>
    <t>8/25</t>
  </si>
  <si>
    <t>鴨川</t>
  </si>
  <si>
    <t>8/29</t>
  </si>
  <si>
    <t>館山</t>
  </si>
  <si>
    <t>君津プラチナ</t>
  </si>
  <si>
    <t>君津中央</t>
  </si>
  <si>
    <t>君津</t>
  </si>
  <si>
    <t>袖ケ浦</t>
  </si>
  <si>
    <t>8/27</t>
  </si>
  <si>
    <t>木更津中央</t>
  </si>
  <si>
    <t>上総</t>
  </si>
  <si>
    <t>富津</t>
  </si>
  <si>
    <t>木更津</t>
  </si>
  <si>
    <t>干潟</t>
  </si>
  <si>
    <t>飯岡</t>
    <phoneticPr fontId="8"/>
  </si>
  <si>
    <t>旭</t>
    <phoneticPr fontId="8"/>
  </si>
  <si>
    <t>光</t>
    <phoneticPr fontId="8"/>
  </si>
  <si>
    <t>8/22</t>
  </si>
  <si>
    <t>八街</t>
    <phoneticPr fontId="26"/>
  </si>
  <si>
    <t>佐倉</t>
    <phoneticPr fontId="26"/>
  </si>
  <si>
    <t>栄町</t>
    <phoneticPr fontId="26"/>
  </si>
  <si>
    <t>8/28</t>
  </si>
  <si>
    <t>船橋北</t>
    <phoneticPr fontId="8"/>
  </si>
  <si>
    <t>千葉レスキュー</t>
    <phoneticPr fontId="24"/>
  </si>
  <si>
    <t>9/4</t>
    <phoneticPr fontId="8"/>
  </si>
  <si>
    <t>8/27</t>
    <phoneticPr fontId="8"/>
  </si>
  <si>
    <t>8/30</t>
    <phoneticPr fontId="8"/>
  </si>
  <si>
    <t>東葛飾サポート</t>
    <phoneticPr fontId="8"/>
  </si>
  <si>
    <t>流山</t>
    <phoneticPr fontId="8"/>
  </si>
  <si>
    <t>東葛飾</t>
    <phoneticPr fontId="8"/>
  </si>
  <si>
    <t>松戸ユーカリ</t>
    <phoneticPr fontId="24"/>
  </si>
  <si>
    <t>松戸中央</t>
    <phoneticPr fontId="24"/>
  </si>
  <si>
    <t>市川フロンティアローズシニア</t>
    <phoneticPr fontId="5"/>
  </si>
  <si>
    <t>成分</t>
  </si>
  <si>
    <t>量 cc</t>
  </si>
  <si>
    <t>件数</t>
  </si>
  <si>
    <t>時間</t>
  </si>
  <si>
    <t>金額</t>
  </si>
  <si>
    <t>献血（累計）</t>
  </si>
  <si>
    <t>累計</t>
  </si>
  <si>
    <t>月計</t>
  </si>
  <si>
    <t>労力アクティビティ</t>
  </si>
  <si>
    <t>金銭アクティビティ</t>
  </si>
  <si>
    <t>受付</t>
  </si>
  <si>
    <t>クラブ名</t>
  </si>
  <si>
    <t>Z</t>
  </si>
  <si>
    <t>R</t>
    <phoneticPr fontId="8"/>
  </si>
  <si>
    <t>マンスリーレポート集計　　2023年 8月度</t>
    <phoneticPr fontId="5"/>
  </si>
  <si>
    <t>ＬＣＩＦ送金状況</t>
    <rPh sb="4" eb="6">
      <t>ソウキン</t>
    </rPh>
    <rPh sb="6" eb="8">
      <t>ジョウキョウ</t>
    </rPh>
    <phoneticPr fontId="8"/>
  </si>
  <si>
    <t>　　2023．7．1～2023．8．31寄付報告による</t>
    <rPh sb="20" eb="22">
      <t>キフ</t>
    </rPh>
    <rPh sb="22" eb="24">
      <t>ホウコク</t>
    </rPh>
    <phoneticPr fontId="22"/>
  </si>
  <si>
    <t>個人寄付</t>
    <rPh sb="0" eb="2">
      <t>コジン</t>
    </rPh>
    <rPh sb="2" eb="4">
      <t>キフ</t>
    </rPh>
    <phoneticPr fontId="8"/>
  </si>
  <si>
    <t>その他の
寄付</t>
    <rPh sb="2" eb="3">
      <t>タ</t>
    </rPh>
    <rPh sb="5" eb="7">
      <t>キフ</t>
    </rPh>
    <phoneticPr fontId="8"/>
  </si>
  <si>
    <t>単位：円</t>
    <rPh sb="0" eb="2">
      <t>タンイ</t>
    </rPh>
    <rPh sb="3" eb="4">
      <t>エン</t>
    </rPh>
    <phoneticPr fontId="8"/>
  </si>
  <si>
    <t>MJF＄1000一括</t>
    <rPh sb="8" eb="10">
      <t>イッカツ</t>
    </rPh>
    <phoneticPr fontId="8"/>
  </si>
  <si>
    <t>MJF数</t>
    <phoneticPr fontId="8"/>
  </si>
  <si>
    <t>$1000未満の個人寄付</t>
    <rPh sb="5" eb="7">
      <t>ミマン</t>
    </rPh>
    <rPh sb="8" eb="10">
      <t>コジン</t>
    </rPh>
    <rPh sb="10" eb="12">
      <t>キフ</t>
    </rPh>
    <phoneticPr fontId="8"/>
  </si>
  <si>
    <t>LCIF総合計</t>
  </si>
  <si>
    <t>$1000未満の個人寄付</t>
    <phoneticPr fontId="8"/>
  </si>
  <si>
    <t>その他寄付</t>
    <rPh sb="2" eb="3">
      <t>タ</t>
    </rPh>
    <rPh sb="3" eb="5">
      <t>キフ</t>
    </rPh>
    <phoneticPr fontId="22"/>
  </si>
  <si>
    <t>市川</t>
  </si>
  <si>
    <t>市原</t>
  </si>
  <si>
    <t>市川東</t>
  </si>
  <si>
    <t>市原南</t>
  </si>
  <si>
    <t>市川北</t>
  </si>
  <si>
    <t>市原東</t>
  </si>
  <si>
    <t>市原さくら</t>
  </si>
  <si>
    <t>市川ﾌﾛﾝﾃｨｱﾛｰｽﾞｼﾆｱ</t>
    <rPh sb="0" eb="15">
      <t>ローズ</t>
    </rPh>
    <phoneticPr fontId="8"/>
  </si>
  <si>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</si>
  <si>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</si>
  <si>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</si>
  <si>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</si>
  <si>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</si>
  <si>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</si>
  <si>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</si>
  <si>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</si>
  <si>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</si>
  <si>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</si>
  <si>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</si>
  <si>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</si>
  <si>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</si>
  <si>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</si>
  <si>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</si>
  <si>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</si>
  <si>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四街道</t>
  </si>
  <si>
    <t>四街道中央</t>
  </si>
  <si>
    <t>流山</t>
  </si>
  <si>
    <t>四街道ユーアイ</t>
  </si>
  <si>
    <t>松戸東</t>
  </si>
  <si>
    <t>野田</t>
  </si>
  <si>
    <t>関宿</t>
  </si>
  <si>
    <t>銚子</t>
  </si>
  <si>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</si>
  <si>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</si>
  <si>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</si>
  <si>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</si>
  <si>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</si>
  <si>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</si>
  <si>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</si>
  <si>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</si>
  <si>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</si>
  <si>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</si>
  <si>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</si>
  <si>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</si>
  <si>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</si>
  <si>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</si>
  <si>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</si>
  <si>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</si>
  <si>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</si>
  <si>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</si>
  <si>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</si>
  <si>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</si>
  <si>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</si>
  <si>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船橋</t>
  </si>
  <si>
    <t>船橋中央</t>
  </si>
  <si>
    <t>船橋京葉</t>
    <rPh sb="0" eb="4">
      <t>フナバシケイヨウ</t>
    </rPh>
    <phoneticPr fontId="8"/>
  </si>
  <si>
    <t>船橋グリーン</t>
    <rPh sb="0" eb="2">
      <t>フナバシ</t>
    </rPh>
    <phoneticPr fontId="8"/>
  </si>
  <si>
    <t>富津</t>
    <rPh sb="0" eb="2">
      <t>フッツ</t>
    </rPh>
    <phoneticPr fontId="8"/>
  </si>
  <si>
    <t>船橋さざんか</t>
    <rPh sb="0" eb="2">
      <t>フナバシ</t>
    </rPh>
    <phoneticPr fontId="8"/>
  </si>
  <si>
    <t>上総</t>
    <rPh sb="0" eb="2">
      <t>カズサ</t>
    </rPh>
    <phoneticPr fontId="8"/>
  </si>
  <si>
    <t>船橋翼</t>
    <rPh sb="0" eb="2">
      <t>フナバシ</t>
    </rPh>
    <rPh sb="2" eb="3">
      <t>ツバサ</t>
    </rPh>
    <phoneticPr fontId="8"/>
  </si>
  <si>
    <t>木更津中央</t>
    <rPh sb="0" eb="3">
      <t>キサラヅ</t>
    </rPh>
    <rPh sb="3" eb="5">
      <t>チュウオウ</t>
    </rPh>
    <phoneticPr fontId="8"/>
  </si>
  <si>
    <t>千葉レスキュー</t>
    <phoneticPr fontId="8"/>
  </si>
  <si>
    <t>袖ケ浦</t>
    <rPh sb="0" eb="3">
      <t>ソデガウラ</t>
    </rPh>
    <phoneticPr fontId="8"/>
  </si>
  <si>
    <t>君津</t>
    <rPh sb="0" eb="2">
      <t>キミツ</t>
    </rPh>
    <phoneticPr fontId="8"/>
  </si>
  <si>
    <t>船橋北</t>
  </si>
  <si>
    <t>君津中央</t>
    <rPh sb="0" eb="4">
      <t>キミツチュウオウ</t>
    </rPh>
    <phoneticPr fontId="8"/>
  </si>
  <si>
    <t>白井</t>
  </si>
  <si>
    <t>鎌ケ谷飛翔</t>
  </si>
  <si>
    <t>白井あすなろ</t>
  </si>
  <si>
    <t>鴨川</t>
    <rPh sb="0" eb="2">
      <t>カモガワ</t>
    </rPh>
    <phoneticPr fontId="8"/>
  </si>
  <si>
    <t>習志野</t>
  </si>
  <si>
    <t>館山中央</t>
    <rPh sb="0" eb="4">
      <t>タテヤマチュウオウ</t>
    </rPh>
    <phoneticPr fontId="8"/>
  </si>
  <si>
    <t>八千代</t>
  </si>
  <si>
    <t>房総勝浦</t>
    <rPh sb="0" eb="4">
      <t>ボウソウカツウラ</t>
    </rPh>
    <phoneticPr fontId="8"/>
  </si>
  <si>
    <t>習志野中央</t>
  </si>
  <si>
    <t>夷隅</t>
    <rPh sb="0" eb="2">
      <t>イスミ</t>
    </rPh>
    <phoneticPr fontId="8"/>
  </si>
  <si>
    <t>南房総</t>
    <rPh sb="0" eb="3">
      <t>ミナミボウソウ</t>
    </rPh>
    <phoneticPr fontId="8"/>
  </si>
  <si>
    <t>東金</t>
    <rPh sb="0" eb="2">
      <t>トウガネ</t>
    </rPh>
    <phoneticPr fontId="8"/>
  </si>
  <si>
    <t>千葉</t>
  </si>
  <si>
    <t>大網白里</t>
    <rPh sb="0" eb="4">
      <t>オオアミシラサト</t>
    </rPh>
    <phoneticPr fontId="8"/>
  </si>
  <si>
    <t>千葉中央</t>
  </si>
  <si>
    <t>九十九里</t>
    <rPh sb="0" eb="4">
      <t>クジュウクリ</t>
    </rPh>
    <phoneticPr fontId="8"/>
  </si>
  <si>
    <t>千葉エコー</t>
    <rPh sb="0" eb="2">
      <t>チバ</t>
    </rPh>
    <phoneticPr fontId="8"/>
  </si>
  <si>
    <t>白子</t>
    <rPh sb="0" eb="2">
      <t>シラコ</t>
    </rPh>
    <phoneticPr fontId="8"/>
  </si>
  <si>
    <t>千葉若潮</t>
    <rPh sb="0" eb="2">
      <t>チバ</t>
    </rPh>
    <rPh sb="2" eb="4">
      <t>ワカシオ</t>
    </rPh>
    <phoneticPr fontId="8"/>
  </si>
  <si>
    <t>茂原中央</t>
    <rPh sb="0" eb="4">
      <t>モバラチュウオウ</t>
    </rPh>
    <phoneticPr fontId="8"/>
  </si>
  <si>
    <t>千葉幕張メッセ</t>
    <rPh sb="0" eb="2">
      <t>チバ</t>
    </rPh>
    <rPh sb="2" eb="4">
      <t>マクハリ</t>
    </rPh>
    <phoneticPr fontId="8"/>
  </si>
  <si>
    <t>千葉ゆうきの</t>
    <rPh sb="0" eb="2">
      <t>チバ</t>
    </rPh>
    <phoneticPr fontId="8"/>
  </si>
  <si>
    <t>地区合計</t>
  </si>
  <si>
    <t>千葉ネオ</t>
    <rPh sb="0" eb="2">
      <t>チバ</t>
    </rPh>
    <phoneticPr fontId="8"/>
  </si>
  <si>
    <t>　　3月21日 ゾーン・チェアパーソン会議／アワード会議　於．千葉県経営者会館</t>
    <rPh sb="3" eb="4">
      <t>ガツ</t>
    </rPh>
    <rPh sb="6" eb="7">
      <t>ニチ</t>
    </rPh>
    <rPh sb="19" eb="21">
      <t>カイギ</t>
    </rPh>
    <rPh sb="26" eb="28">
      <t>カイギ</t>
    </rPh>
    <rPh sb="29" eb="30">
      <t>オ</t>
    </rPh>
    <rPh sb="31" eb="34">
      <t>チバケン</t>
    </rPh>
    <rPh sb="34" eb="37">
      <t>ケイエイシャ</t>
    </rPh>
    <rPh sb="37" eb="39">
      <t>カイカン</t>
    </rPh>
    <phoneticPr fontId="8"/>
  </si>
  <si>
    <t>　　4月20日 第70回地区年次大会前夜祭　於．ホテルニューオータニ幕張</t>
    <rPh sb="3" eb="4">
      <t>ガツ</t>
    </rPh>
    <rPh sb="6" eb="7">
      <t>ニチ</t>
    </rPh>
    <rPh sb="8" eb="9">
      <t>ダイ</t>
    </rPh>
    <rPh sb="11" eb="12">
      <t>カイ</t>
    </rPh>
    <rPh sb="12" eb="14">
      <t>チク</t>
    </rPh>
    <rPh sb="14" eb="18">
      <t>ネンジタイカイ</t>
    </rPh>
    <rPh sb="18" eb="21">
      <t>ゼンヤサイ</t>
    </rPh>
    <rPh sb="22" eb="23">
      <t>オ</t>
    </rPh>
    <rPh sb="34" eb="36">
      <t>マクハリ</t>
    </rPh>
    <phoneticPr fontId="8"/>
  </si>
  <si>
    <t>　　4月20日 第28回レオ地区年次大会　於．ホテルニューオータニ幕張</t>
    <rPh sb="3" eb="4">
      <t>ガツ</t>
    </rPh>
    <rPh sb="6" eb="7">
      <t>ニチ</t>
    </rPh>
    <rPh sb="8" eb="9">
      <t>ダイ</t>
    </rPh>
    <rPh sb="11" eb="12">
      <t>カイ</t>
    </rPh>
    <rPh sb="14" eb="16">
      <t>チク</t>
    </rPh>
    <rPh sb="16" eb="20">
      <t>ネンジタイカイ</t>
    </rPh>
    <rPh sb="21" eb="22">
      <t>オ</t>
    </rPh>
    <rPh sb="33" eb="35">
      <t>マクハリ</t>
    </rPh>
    <phoneticPr fontId="8"/>
  </si>
  <si>
    <t>　　4月21日 第70回地区年次大会　於．ホテルニューオータニ幕張</t>
    <rPh sb="3" eb="4">
      <t>ガツ</t>
    </rPh>
    <rPh sb="6" eb="7">
      <t>ニチ</t>
    </rPh>
    <rPh sb="8" eb="9">
      <t>ダイ</t>
    </rPh>
    <rPh sb="11" eb="12">
      <t>カイ</t>
    </rPh>
    <rPh sb="12" eb="14">
      <t>チク</t>
    </rPh>
    <rPh sb="14" eb="18">
      <t>ネンジタイカイ</t>
    </rPh>
    <rPh sb="19" eb="20">
      <t>オ</t>
    </rPh>
    <rPh sb="31" eb="33">
      <t>マクハリ</t>
    </rPh>
    <phoneticPr fontId="8"/>
  </si>
  <si>
    <t>　　5月18日 第70回複合地区年次大会前夜祭　於．群馬県桐生市／美喜仁桐生文化会館</t>
    <rPh sb="3" eb="4">
      <t>ガツ</t>
    </rPh>
    <rPh sb="6" eb="7">
      <t>ニチ</t>
    </rPh>
    <rPh sb="8" eb="9">
      <t>ダイ</t>
    </rPh>
    <rPh sb="11" eb="12">
      <t>カイ</t>
    </rPh>
    <rPh sb="12" eb="16">
      <t>フクゴウチク</t>
    </rPh>
    <rPh sb="16" eb="20">
      <t>ネンジタイカイ</t>
    </rPh>
    <rPh sb="20" eb="23">
      <t>ゼンヤサイ</t>
    </rPh>
    <rPh sb="24" eb="25">
      <t>オ</t>
    </rPh>
    <rPh sb="26" eb="32">
      <t>グンマケンキリュウシ</t>
    </rPh>
    <rPh sb="33" eb="34">
      <t>ビ</t>
    </rPh>
    <rPh sb="34" eb="35">
      <t>ヨロコ</t>
    </rPh>
    <rPh sb="35" eb="36">
      <t>ジン</t>
    </rPh>
    <rPh sb="36" eb="38">
      <t>キリュウ</t>
    </rPh>
    <rPh sb="38" eb="42">
      <t>ブンカカイカン</t>
    </rPh>
    <phoneticPr fontId="8"/>
  </si>
  <si>
    <t>　　5月19日 第70回複合地区年次大会　於．群馬県桐生市／美喜仁桐生文化会館</t>
    <rPh sb="3" eb="4">
      <t>ガツ</t>
    </rPh>
    <rPh sb="6" eb="7">
      <t>ニチ</t>
    </rPh>
    <rPh sb="8" eb="9">
      <t>ダイ</t>
    </rPh>
    <rPh sb="11" eb="12">
      <t>カイ</t>
    </rPh>
    <rPh sb="12" eb="16">
      <t>フクゴウチク</t>
    </rPh>
    <rPh sb="16" eb="20">
      <t>ネンジタイカイ</t>
    </rPh>
    <rPh sb="21" eb="22">
      <t>オ</t>
    </rPh>
    <rPh sb="23" eb="29">
      <t>グンマケンキリュウシ</t>
    </rPh>
    <rPh sb="30" eb="31">
      <t>ビ</t>
    </rPh>
    <rPh sb="31" eb="32">
      <t>ヨロコ</t>
    </rPh>
    <rPh sb="32" eb="33">
      <t>ジン</t>
    </rPh>
    <rPh sb="33" eb="35">
      <t>キリュウ</t>
    </rPh>
    <rPh sb="35" eb="39">
      <t>ブンカカイカン</t>
    </rPh>
    <phoneticPr fontId="8"/>
  </si>
  <si>
    <t>　 10月15日 東庄LC　チャーターナイト55周年　於. 鯉屋旅館</t>
    <rPh sb="4" eb="5">
      <t>ガツ</t>
    </rPh>
    <rPh sb="7" eb="8">
      <t>ニチ</t>
    </rPh>
    <rPh sb="9" eb="11">
      <t>トウノショウ</t>
    </rPh>
    <rPh sb="24" eb="26">
      <t>シュウネン</t>
    </rPh>
    <rPh sb="27" eb="28">
      <t>オ</t>
    </rPh>
    <rPh sb="30" eb="31">
      <t>コイ</t>
    </rPh>
    <rPh sb="31" eb="32">
      <t>ヤ</t>
    </rPh>
    <rPh sb="32" eb="34">
      <t>リョカン</t>
    </rPh>
    <phoneticPr fontId="8"/>
  </si>
  <si>
    <t>　　2月17日 第3回キャビネット会議　於．TKPガーデンシティ千葉（THE QUBE HOTEL CHIBA内）</t>
    <rPh sb="3" eb="4">
      <t>ガツ</t>
    </rPh>
    <rPh sb="6" eb="7">
      <t>ニチ</t>
    </rPh>
    <rPh sb="8" eb="9">
      <t>ダイ</t>
    </rPh>
    <rPh sb="10" eb="11">
      <t>カイ</t>
    </rPh>
    <rPh sb="17" eb="19">
      <t>カイギ</t>
    </rPh>
    <rPh sb="20" eb="21">
      <t>オ</t>
    </rPh>
    <phoneticPr fontId="8"/>
  </si>
  <si>
    <t>　　6月1日  第4回キャビネット会議　於．TKPガーデンシティ千葉（THE QUBE HOTEL CHIBA内）　</t>
    <rPh sb="3" eb="4">
      <t>ガツ</t>
    </rPh>
    <rPh sb="5" eb="6">
      <t>ニチ</t>
    </rPh>
    <rPh sb="8" eb="9">
      <t>ダイ</t>
    </rPh>
    <rPh sb="10" eb="11">
      <t>カイ</t>
    </rPh>
    <rPh sb="17" eb="19">
      <t>カイギ</t>
    </rPh>
    <rPh sb="20" eb="21">
      <t>オ</t>
    </rPh>
    <phoneticPr fontId="8"/>
  </si>
  <si>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8"/>
  </si>
  <si>
    <t>　　3月23日 市原LC　チャーターナイト60周年　於．五井グランドホテル</t>
    <rPh sb="3" eb="4">
      <t>ガツ</t>
    </rPh>
    <rPh sb="6" eb="7">
      <t>ニチ</t>
    </rPh>
    <rPh sb="8" eb="10">
      <t>イチハラ</t>
    </rPh>
    <rPh sb="23" eb="25">
      <t>シュウネン</t>
    </rPh>
    <rPh sb="26" eb="27">
      <t>オ</t>
    </rPh>
    <rPh sb="28" eb="30">
      <t>ゴイ</t>
    </rPh>
    <phoneticPr fontId="8"/>
  </si>
  <si>
    <t>　　4月6日  銚子LC チャーターナイト60周年　於．犬吠埼ホテル</t>
    <rPh sb="3" eb="4">
      <t>ガツ</t>
    </rPh>
    <rPh sb="5" eb="6">
      <t>ニチ</t>
    </rPh>
    <rPh sb="8" eb="10">
      <t>チョウシ</t>
    </rPh>
    <rPh sb="23" eb="25">
      <t>シュウネン</t>
    </rPh>
    <rPh sb="26" eb="27">
      <t>オ</t>
    </rPh>
    <rPh sb="28" eb="31">
      <t>イヌボウザキ</t>
    </rPh>
    <phoneticPr fontId="8"/>
  </si>
  <si>
    <t xml:space="preserve">    P20 浦安シーサイドLC　FAX番号変更</t>
    <rPh sb="8" eb="10">
      <t>ウラヤス</t>
    </rPh>
    <rPh sb="21" eb="23">
      <t>バンゴウ</t>
    </rPh>
    <rPh sb="23" eb="25">
      <t>ヘンコウ</t>
    </rPh>
    <phoneticPr fontId="8"/>
  </si>
  <si>
    <t>　　　（変更後）047-390-7636</t>
    <rPh sb="4" eb="6">
      <t>ヘンコウ</t>
    </rPh>
    <rPh sb="6" eb="7">
      <t>ゴ</t>
    </rPh>
    <phoneticPr fontId="8"/>
  </si>
  <si>
    <t xml:space="preserve">    P20 浦安シーサイドLC　会長FAX番号変更</t>
    <rPh sb="8" eb="10">
      <t>ウラヤス</t>
    </rPh>
    <rPh sb="18" eb="20">
      <t>カイチョウ</t>
    </rPh>
    <rPh sb="23" eb="25">
      <t>バンゴウ</t>
    </rPh>
    <rPh sb="25" eb="27">
      <t>ヘンコウ</t>
    </rPh>
    <phoneticPr fontId="8"/>
  </si>
  <si>
    <t>　キャビネット構成員等　　　　　　　　　　　　　                                　   　　　　　　　2023年 　9月19日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</si>
</sst>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0"/>
      <color rgb="FF000000"/>
      <name val="Times New Roman"/>
      <family val="1"/>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6"/>
      <name val="ＭＳ Ｐ明朝"/>
      <family val="1"/>
      <charset val="128"/>
    </font>
    <font>
      <sz val="14"/>
      <color rgb="FF000000"/>
      <name val="游ゴシック"/>
      <family val="3"/>
      <charset val="128"/>
      <scheme val="minor"/>
    </font>
    <font>
      <sz val="10"/>
      <color rgb="FF000000"/>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sz val="10"/>
      <color theme="0"/>
      <name val="ＭＳ Ｐゴシック"/>
      <family val="3"/>
      <charset val="128"/>
    </font>
    <font>
      <sz val="12"/>
      <color theme="0"/>
      <name val="ＭＳ Ｐゴシック"/>
      <family val="3"/>
      <charset val="128"/>
    </font>
    <font>
      <sz val="13"/>
      <color indexed="8"/>
      <name val="ＭＳ Ｐゴシック"/>
      <family val="3"/>
      <charset val="128"/>
    </font>
    <font>
      <sz val="12"/>
      <color indexed="8"/>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43"/>
        <bgColor indexed="9"/>
      </patternFill>
    </fill>
    <fill>
      <patternFill patternType="solid">
        <fgColor theme="0"/>
        <bgColor indexed="64"/>
      </patternFill>
    </fill>
    <fill>
      <patternFill patternType="solid">
        <fgColor rgb="FFFFFF99"/>
        <bgColor indexed="64"/>
      </patternFill>
    </fill>
  </fills>
  <borders count="13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8"/>
      </left>
      <right style="thin">
        <color indexed="64"/>
      </right>
      <top/>
      <bottom style="thin">
        <color indexed="64"/>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top/>
      <bottom style="thin">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thin">
        <color indexed="64"/>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64"/>
      </left>
      <right/>
      <top style="thin">
        <color indexed="64"/>
      </top>
      <bottom style="thin">
        <color indexed="64"/>
      </bottom>
      <diagonal/>
    </border>
    <border>
      <left style="hair">
        <color indexed="8"/>
      </left>
      <right style="thin">
        <color indexed="64"/>
      </right>
      <top style="hair">
        <color indexed="8"/>
      </top>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top/>
      <bottom style="thin">
        <color indexed="64"/>
      </bottom>
      <diagonal/>
    </border>
    <border>
      <left style="hair">
        <color indexed="64"/>
      </left>
      <right style="hair">
        <color indexed="8"/>
      </right>
      <top style="hair">
        <color indexed="8"/>
      </top>
      <bottom style="hair">
        <color indexed="8"/>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thin">
        <color indexed="64"/>
      </top>
      <bottom/>
      <diagonal/>
    </border>
    <border>
      <left style="thin">
        <color indexed="64"/>
      </left>
      <right/>
      <top style="thin">
        <color indexed="64"/>
      </top>
      <bottom/>
      <diagonal/>
    </border>
    <border>
      <left style="hair">
        <color auto="1"/>
      </left>
      <right style="hair">
        <color indexed="64"/>
      </right>
      <top/>
      <bottom/>
      <diagonal/>
    </border>
    <border>
      <left style="hair">
        <color indexed="64"/>
      </left>
      <right style="hair">
        <color indexed="8"/>
      </right>
      <top/>
      <bottom style="thin">
        <color indexed="64"/>
      </bottom>
      <diagonal/>
    </border>
    <border>
      <left style="hair">
        <color indexed="64"/>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thin">
        <color indexed="64"/>
      </right>
      <top/>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style="hair">
        <color indexed="64"/>
      </left>
      <right style="hair">
        <color indexed="8"/>
      </right>
      <top/>
      <bottom/>
      <diagonal/>
    </border>
    <border>
      <left style="hair">
        <color indexed="8"/>
      </left>
      <right style="hair">
        <color indexed="8"/>
      </right>
      <top/>
      <bottom/>
      <diagonal/>
    </border>
    <border>
      <left style="hair">
        <color auto="1"/>
      </left>
      <right style="hair">
        <color auto="1"/>
      </right>
      <top style="thin">
        <color indexed="64"/>
      </top>
      <bottom/>
      <diagonal/>
    </border>
    <border>
      <left/>
      <right style="hair">
        <color indexed="64"/>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auto="1"/>
      </left>
      <right style="hair">
        <color indexed="64"/>
      </right>
      <top/>
      <bottom/>
      <diagonal/>
    </border>
    <border>
      <left style="hair">
        <color indexed="64"/>
      </left>
      <right/>
      <top/>
      <bottom/>
      <diagonal/>
    </border>
    <border>
      <left style="hair">
        <color indexed="8"/>
      </left>
      <right style="hair">
        <color indexed="8"/>
      </right>
      <top/>
      <bottom/>
      <diagonal/>
    </border>
    <border>
      <left style="hair">
        <color indexed="64"/>
      </left>
      <right style="hair">
        <color indexed="8"/>
      </right>
      <top/>
      <bottom/>
      <diagonal/>
    </border>
  </borders>
  <cellStyleXfs count="7">
    <xf numFmtId="0" fontId="0" fillId="0" borderId="0"/>
    <xf numFmtId="0" fontId="3" fillId="0" borderId="0">
      <alignment vertical="center"/>
    </xf>
    <xf numFmtId="0" fontId="10" fillId="0" borderId="0" applyNumberFormat="0" applyFill="0" applyBorder="0" applyAlignment="0" applyProtection="0">
      <alignment vertical="top"/>
      <protection locked="0"/>
    </xf>
    <xf numFmtId="0" fontId="18" fillId="0" borderId="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355">
    <xf numFmtId="0" fontId="0" fillId="0" borderId="0" xfId="0"/>
    <xf numFmtId="0" fontId="4" fillId="0" borderId="0" xfId="1" applyFont="1" applyAlignment="1">
      <alignment horizontal="center" vertical="center"/>
    </xf>
    <xf numFmtId="0" fontId="6" fillId="0" borderId="0" xfId="1" applyFont="1">
      <alignment vertical="center"/>
    </xf>
    <xf numFmtId="0" fontId="7" fillId="0" borderId="0" xfId="1" applyFont="1" applyAlignment="1">
      <alignment horizontal="center" vertical="center"/>
    </xf>
    <xf numFmtId="0" fontId="9" fillId="0" borderId="0" xfId="1" applyFont="1" applyAlignment="1">
      <alignment horizontal="center" vertical="center"/>
    </xf>
    <xf numFmtId="0" fontId="11" fillId="0" borderId="0" xfId="2" applyFont="1" applyAlignment="1" applyProtection="1">
      <alignment horizontal="center" vertical="center"/>
    </xf>
    <xf numFmtId="0" fontId="12" fillId="0" borderId="0" xfId="1" applyFont="1" applyAlignment="1">
      <alignment horizontal="center" vertical="center"/>
    </xf>
    <xf numFmtId="0" fontId="13" fillId="0" borderId="0" xfId="1" applyFont="1" applyAlignment="1">
      <alignment horizontal="left" vertical="center" indent="2"/>
    </xf>
    <xf numFmtId="0" fontId="6" fillId="0" borderId="0" xfId="1" applyFont="1" applyAlignment="1">
      <alignment horizontal="left" vertical="center"/>
    </xf>
    <xf numFmtId="0" fontId="6" fillId="0" borderId="0" xfId="1" applyFont="1" applyAlignment="1">
      <alignment horizontal="justify" vertical="center"/>
    </xf>
    <xf numFmtId="0" fontId="13" fillId="0" borderId="0" xfId="0" applyFont="1" applyAlignment="1">
      <alignment horizontal="left" vertical="center" indent="2"/>
    </xf>
    <xf numFmtId="0" fontId="6" fillId="0" borderId="0" xfId="0" applyFont="1" applyAlignment="1">
      <alignment vertical="center"/>
    </xf>
    <xf numFmtId="0" fontId="4" fillId="0" borderId="0" xfId="1" applyFont="1" applyAlignment="1">
      <alignment horizontal="left" vertical="center" indent="2"/>
    </xf>
    <xf numFmtId="49" fontId="13" fillId="0" borderId="0" xfId="0" applyNumberFormat="1" applyFont="1" applyAlignment="1">
      <alignment horizontal="left" vertical="center" indent="2"/>
    </xf>
    <xf numFmtId="0" fontId="4" fillId="0" borderId="0" xfId="0" applyFont="1" applyAlignment="1">
      <alignment horizontal="left" vertical="center" indent="2"/>
    </xf>
    <xf numFmtId="49" fontId="13" fillId="0" borderId="0" xfId="1" applyNumberFormat="1" applyFont="1" applyAlignment="1">
      <alignment horizontal="left" vertical="center" wrapText="1" indent="2"/>
    </xf>
    <xf numFmtId="49" fontId="14" fillId="0" borderId="0" xfId="1" applyNumberFormat="1" applyFont="1" applyAlignment="1">
      <alignment horizontal="left" vertical="center" indent="2"/>
    </xf>
    <xf numFmtId="49" fontId="13" fillId="0" borderId="0" xfId="1" applyNumberFormat="1" applyFont="1" applyAlignment="1">
      <alignment horizontal="left" vertical="center" indent="2"/>
    </xf>
    <xf numFmtId="0" fontId="4" fillId="0" borderId="0" xfId="1" applyFont="1" applyAlignment="1">
      <alignment horizontal="left" vertical="center" wrapText="1" indent="2"/>
    </xf>
    <xf numFmtId="0" fontId="13" fillId="0" borderId="0" xfId="1" applyFont="1" applyAlignment="1">
      <alignment horizontal="left" vertical="center" wrapText="1" indent="2"/>
    </xf>
    <xf numFmtId="49" fontId="4" fillId="0" borderId="0" xfId="1" applyNumberFormat="1" applyFont="1" applyAlignment="1">
      <alignment horizontal="left" vertical="center" indent="2"/>
    </xf>
    <xf numFmtId="0" fontId="15" fillId="0" borderId="0" xfId="1" applyFont="1">
      <alignment vertical="center"/>
    </xf>
    <xf numFmtId="0" fontId="13" fillId="0" borderId="0" xfId="1" applyFont="1" applyAlignment="1">
      <alignment horizontal="left" vertical="center" indent="1"/>
    </xf>
    <xf numFmtId="0" fontId="4" fillId="0" borderId="0" xfId="1" applyFont="1" applyAlignment="1">
      <alignment horizontal="left" vertical="center" indent="1"/>
    </xf>
    <xf numFmtId="0" fontId="6" fillId="0" borderId="0" xfId="1" applyFont="1" applyAlignment="1">
      <alignment horizontal="left" vertical="center" indent="2"/>
    </xf>
    <xf numFmtId="0" fontId="16" fillId="0" borderId="0" xfId="1" applyFont="1" applyAlignment="1">
      <alignment horizontal="left" vertical="center" indent="2"/>
    </xf>
    <xf numFmtId="0" fontId="17" fillId="0" borderId="0" xfId="1" applyFont="1" applyAlignment="1">
      <alignment horizontal="center" vertical="center"/>
    </xf>
    <xf numFmtId="0" fontId="19" fillId="0" borderId="0" xfId="3" applyFont="1" applyAlignment="1">
      <alignment horizontal="center" vertical="center" wrapText="1"/>
    </xf>
    <xf numFmtId="0" fontId="20" fillId="0" borderId="0" xfId="3" applyFont="1" applyAlignment="1">
      <alignment horizontal="center" vertical="center"/>
    </xf>
    <xf numFmtId="0" fontId="19" fillId="0" borderId="2"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3" fillId="0" borderId="9" xfId="3" applyFont="1" applyBorder="1" applyAlignment="1">
      <alignment horizontal="center" vertical="center"/>
    </xf>
    <xf numFmtId="0" fontId="23" fillId="0" borderId="10" xfId="3" applyFont="1" applyBorder="1" applyAlignment="1">
      <alignment horizontal="center" vertical="center"/>
    </xf>
    <xf numFmtId="38" fontId="23" fillId="0" borderId="11" xfId="4" applyFont="1" applyFill="1" applyBorder="1" applyAlignment="1">
      <alignment horizontal="distributed" vertical="center"/>
    </xf>
    <xf numFmtId="176" fontId="23" fillId="0" borderId="11" xfId="3" applyNumberFormat="1" applyFont="1" applyBorder="1" applyAlignment="1">
      <alignment shrinkToFit="1"/>
    </xf>
    <xf numFmtId="176" fontId="23" fillId="0" borderId="12" xfId="3" applyNumberFormat="1" applyFont="1" applyBorder="1" applyAlignment="1">
      <alignment shrinkToFit="1"/>
    </xf>
    <xf numFmtId="176" fontId="23" fillId="0" borderId="13" xfId="3" applyNumberFormat="1" applyFont="1" applyBorder="1" applyAlignment="1">
      <alignment shrinkToFit="1"/>
    </xf>
    <xf numFmtId="176" fontId="23" fillId="0" borderId="14" xfId="4" applyNumberFormat="1" applyFont="1" applyFill="1" applyBorder="1" applyAlignment="1"/>
    <xf numFmtId="176" fontId="23" fillId="0" borderId="15" xfId="4" applyNumberFormat="1" applyFont="1" applyFill="1" applyBorder="1" applyAlignment="1"/>
    <xf numFmtId="0" fontId="20" fillId="0" borderId="0" xfId="3" applyFont="1" applyAlignment="1">
      <alignment horizontal="left" vertical="top"/>
    </xf>
    <xf numFmtId="38" fontId="23" fillId="0" borderId="18" xfId="4" applyFont="1" applyFill="1" applyBorder="1" applyAlignment="1">
      <alignment horizontal="distributed" vertical="center"/>
    </xf>
    <xf numFmtId="176" fontId="23" fillId="0" borderId="18" xfId="3" applyNumberFormat="1" applyFont="1" applyBorder="1" applyAlignment="1">
      <alignment shrinkToFit="1"/>
    </xf>
    <xf numFmtId="176" fontId="23" fillId="0" borderId="19" xfId="3" applyNumberFormat="1" applyFont="1" applyBorder="1" applyAlignment="1">
      <alignment shrinkToFit="1"/>
    </xf>
    <xf numFmtId="176" fontId="23" fillId="0" borderId="20" xfId="3" applyNumberFormat="1" applyFont="1" applyBorder="1" applyAlignment="1">
      <alignment shrinkToFit="1"/>
    </xf>
    <xf numFmtId="176" fontId="23" fillId="0" borderId="21" xfId="4" applyNumberFormat="1" applyFont="1" applyFill="1" applyBorder="1" applyAlignment="1"/>
    <xf numFmtId="176" fontId="23" fillId="0" borderId="22" xfId="4" applyNumberFormat="1" applyFont="1" applyFill="1" applyBorder="1" applyAlignment="1"/>
    <xf numFmtId="176" fontId="23" fillId="0" borderId="23" xfId="4" applyNumberFormat="1" applyFont="1" applyFill="1" applyBorder="1" applyAlignment="1"/>
    <xf numFmtId="176" fontId="23" fillId="0" borderId="24" xfId="4" applyNumberFormat="1" applyFont="1" applyFill="1" applyBorder="1" applyAlignment="1"/>
    <xf numFmtId="38" fontId="23" fillId="0" borderId="26" xfId="4" applyFont="1" applyFill="1" applyBorder="1" applyAlignment="1">
      <alignment horizontal="distributed" vertical="center"/>
    </xf>
    <xf numFmtId="176" fontId="23" fillId="0" borderId="26" xfId="3" applyNumberFormat="1" applyFont="1" applyBorder="1" applyAlignment="1">
      <alignment shrinkToFit="1"/>
    </xf>
    <xf numFmtId="176" fontId="23" fillId="0" borderId="27" xfId="3" applyNumberFormat="1" applyFont="1" applyBorder="1" applyAlignment="1">
      <alignment shrinkToFit="1"/>
    </xf>
    <xf numFmtId="176" fontId="23" fillId="0" borderId="28" xfId="3" applyNumberFormat="1" applyFont="1" applyBorder="1" applyAlignment="1">
      <alignment shrinkToFit="1"/>
    </xf>
    <xf numFmtId="176" fontId="23" fillId="0" borderId="29" xfId="4" applyNumberFormat="1" applyFont="1" applyFill="1" applyBorder="1" applyAlignment="1"/>
    <xf numFmtId="176" fontId="23" fillId="0" borderId="30" xfId="4" applyNumberFormat="1" applyFont="1" applyFill="1" applyBorder="1" applyAlignment="1"/>
    <xf numFmtId="176" fontId="23" fillId="0" borderId="31" xfId="3" applyNumberFormat="1" applyFont="1" applyBorder="1" applyAlignment="1">
      <alignment shrinkToFit="1"/>
    </xf>
    <xf numFmtId="38" fontId="23" fillId="0" borderId="33" xfId="4" applyFont="1" applyFill="1" applyBorder="1" applyAlignment="1">
      <alignment horizontal="distributed" vertical="center"/>
    </xf>
    <xf numFmtId="176" fontId="23" fillId="0" borderId="33" xfId="3" applyNumberFormat="1" applyFont="1" applyBorder="1" applyAlignment="1">
      <alignment shrinkToFit="1"/>
    </xf>
    <xf numFmtId="176" fontId="23" fillId="0" borderId="34" xfId="3" applyNumberFormat="1" applyFont="1" applyBorder="1" applyAlignment="1">
      <alignment shrinkToFit="1"/>
    </xf>
    <xf numFmtId="176" fontId="23" fillId="0" borderId="35" xfId="3" applyNumberFormat="1" applyFont="1" applyBorder="1" applyAlignment="1">
      <alignment shrinkToFit="1"/>
    </xf>
    <xf numFmtId="176" fontId="23" fillId="0" borderId="36" xfId="4" applyNumberFormat="1" applyFont="1" applyFill="1" applyBorder="1" applyAlignment="1"/>
    <xf numFmtId="176" fontId="23" fillId="0" borderId="37" xfId="4" applyNumberFormat="1" applyFont="1" applyFill="1" applyBorder="1" applyAlignment="1"/>
    <xf numFmtId="176" fontId="23" fillId="0" borderId="27" xfId="3" applyNumberFormat="1" applyFont="1" applyBorder="1" applyAlignment="1">
      <alignment horizontal="right" shrinkToFit="1"/>
    </xf>
    <xf numFmtId="176" fontId="23" fillId="0" borderId="28" xfId="3" applyNumberFormat="1" applyFont="1" applyBorder="1" applyAlignment="1">
      <alignment horizontal="right" shrinkToFit="1"/>
    </xf>
    <xf numFmtId="176" fontId="23" fillId="0" borderId="38" xfId="4" applyNumberFormat="1" applyFont="1" applyFill="1" applyBorder="1" applyAlignment="1"/>
    <xf numFmtId="176" fontId="23" fillId="0" borderId="39" xfId="4" applyNumberFormat="1" applyFont="1" applyFill="1" applyBorder="1" applyAlignment="1"/>
    <xf numFmtId="176" fontId="23" fillId="0" borderId="40" xfId="4" applyNumberFormat="1" applyFont="1" applyFill="1" applyBorder="1" applyAlignment="1"/>
    <xf numFmtId="176" fontId="23" fillId="0" borderId="41" xfId="4" applyNumberFormat="1" applyFont="1" applyFill="1" applyBorder="1" applyAlignment="1"/>
    <xf numFmtId="38" fontId="23" fillId="0" borderId="42" xfId="4" applyFont="1" applyFill="1" applyBorder="1" applyAlignment="1">
      <alignment horizontal="distributed" vertical="center"/>
    </xf>
    <xf numFmtId="176" fontId="25" fillId="0" borderId="42" xfId="3" applyNumberFormat="1" applyFont="1" applyBorder="1" applyAlignment="1">
      <alignment shrinkToFit="1"/>
    </xf>
    <xf numFmtId="176" fontId="23" fillId="0" borderId="42" xfId="3" applyNumberFormat="1" applyFont="1" applyBorder="1" applyAlignment="1">
      <alignment shrinkToFit="1"/>
    </xf>
    <xf numFmtId="176" fontId="23" fillId="0" borderId="43" xfId="3" applyNumberFormat="1" applyFont="1" applyBorder="1" applyAlignment="1">
      <alignment shrinkToFit="1"/>
    </xf>
    <xf numFmtId="176" fontId="23" fillId="0" borderId="44" xfId="4" applyNumberFormat="1" applyFont="1" applyFill="1" applyBorder="1" applyAlignment="1"/>
    <xf numFmtId="176" fontId="23" fillId="0" borderId="45" xfId="3" applyNumberFormat="1" applyFont="1" applyBorder="1" applyAlignment="1">
      <alignment horizontal="right" shrinkToFit="1"/>
    </xf>
    <xf numFmtId="176" fontId="23" fillId="0" borderId="46" xfId="4" applyNumberFormat="1" applyFont="1" applyFill="1" applyBorder="1" applyAlignment="1"/>
    <xf numFmtId="176" fontId="23" fillId="0" borderId="47" xfId="4" applyNumberFormat="1" applyFont="1" applyFill="1" applyBorder="1" applyAlignment="1"/>
    <xf numFmtId="176" fontId="23" fillId="0" borderId="48" xfId="4" applyNumberFormat="1" applyFont="1" applyFill="1" applyBorder="1" applyAlignment="1"/>
    <xf numFmtId="176" fontId="23" fillId="0" borderId="49" xfId="4" applyNumberFormat="1" applyFont="1" applyFill="1" applyBorder="1" applyAlignment="1"/>
    <xf numFmtId="176" fontId="23" fillId="0" borderId="50" xfId="4" applyNumberFormat="1" applyFont="1" applyFill="1" applyBorder="1" applyAlignment="1"/>
    <xf numFmtId="176" fontId="23" fillId="0" borderId="51" xfId="4" applyNumberFormat="1" applyFont="1" applyFill="1" applyBorder="1" applyAlignment="1"/>
    <xf numFmtId="176" fontId="23" fillId="0" borderId="52" xfId="4" applyNumberFormat="1" applyFont="1" applyFill="1" applyBorder="1" applyAlignment="1"/>
    <xf numFmtId="176" fontId="23" fillId="0" borderId="53" xfId="4" applyNumberFormat="1" applyFont="1" applyFill="1" applyBorder="1" applyAlignment="1"/>
    <xf numFmtId="176" fontId="23" fillId="0" borderId="54" xfId="4" applyNumberFormat="1" applyFont="1" applyFill="1" applyBorder="1" applyAlignment="1"/>
    <xf numFmtId="176" fontId="23" fillId="0" borderId="55" xfId="4" applyNumberFormat="1" applyFont="1" applyFill="1" applyBorder="1" applyAlignment="1"/>
    <xf numFmtId="176" fontId="23" fillId="0" borderId="56" xfId="4" applyNumberFormat="1" applyFont="1" applyFill="1" applyBorder="1" applyAlignment="1"/>
    <xf numFmtId="176" fontId="23" fillId="0" borderId="57" xfId="4" applyNumberFormat="1" applyFont="1" applyFill="1" applyBorder="1" applyAlignment="1"/>
    <xf numFmtId="176" fontId="25" fillId="0" borderId="26" xfId="3" applyNumberFormat="1" applyFont="1" applyBorder="1" applyAlignment="1">
      <alignment shrinkToFit="1"/>
    </xf>
    <xf numFmtId="176" fontId="23" fillId="0" borderId="58" xfId="4" applyNumberFormat="1" applyFont="1" applyFill="1" applyBorder="1" applyAlignment="1"/>
    <xf numFmtId="176" fontId="23" fillId="0" borderId="59" xfId="4" applyNumberFormat="1" applyFont="1" applyFill="1" applyBorder="1" applyAlignment="1"/>
    <xf numFmtId="176" fontId="25" fillId="0" borderId="18" xfId="3" applyNumberFormat="1" applyFont="1" applyBorder="1" applyAlignment="1">
      <alignment shrinkToFit="1"/>
    </xf>
    <xf numFmtId="0" fontId="23" fillId="0" borderId="60" xfId="3" applyFont="1" applyBorder="1" applyAlignment="1">
      <alignment horizontal="center" vertical="top" wrapText="1"/>
    </xf>
    <xf numFmtId="0" fontId="23" fillId="0" borderId="61" xfId="3" applyFont="1" applyBorder="1" applyAlignment="1">
      <alignment horizontal="center" vertical="top" wrapText="1"/>
    </xf>
    <xf numFmtId="176" fontId="23" fillId="0" borderId="61" xfId="3" applyNumberFormat="1" applyFont="1" applyBorder="1" applyAlignment="1">
      <alignment shrinkToFit="1"/>
    </xf>
    <xf numFmtId="176" fontId="23" fillId="0" borderId="62" xfId="3" applyNumberFormat="1" applyFont="1" applyBorder="1" applyAlignment="1">
      <alignment shrinkToFit="1"/>
    </xf>
    <xf numFmtId="176" fontId="23" fillId="0" borderId="63" xfId="3" applyNumberFormat="1" applyFont="1" applyBorder="1" applyAlignment="1">
      <alignment shrinkToFit="1"/>
    </xf>
    <xf numFmtId="176" fontId="23" fillId="0" borderId="0" xfId="3" applyNumberFormat="1" applyFont="1"/>
    <xf numFmtId="176" fontId="23" fillId="0" borderId="37" xfId="3" applyNumberFormat="1" applyFont="1" applyBorder="1"/>
    <xf numFmtId="0" fontId="23" fillId="0" borderId="0" xfId="3" applyFont="1" applyAlignment="1">
      <alignment horizontal="center" vertical="top"/>
    </xf>
    <xf numFmtId="0" fontId="19" fillId="0" borderId="0" xfId="3" applyFont="1" applyAlignment="1">
      <alignment horizontal="left" vertical="top"/>
    </xf>
    <xf numFmtId="176" fontId="20" fillId="0" borderId="0" xfId="3" applyNumberFormat="1" applyFont="1" applyAlignment="1">
      <alignment horizontal="left" vertical="top"/>
    </xf>
    <xf numFmtId="0" fontId="20" fillId="0" borderId="64" xfId="3" applyFont="1" applyBorder="1" applyAlignment="1">
      <alignment horizontal="left" vertical="top"/>
    </xf>
    <xf numFmtId="0" fontId="24" fillId="0" borderId="0" xfId="3" applyFont="1" applyAlignment="1">
      <alignment horizontal="center" vertical="top"/>
    </xf>
    <xf numFmtId="0" fontId="27" fillId="0" borderId="0" xfId="3" applyFont="1" applyAlignment="1">
      <alignment horizontal="left" vertical="top"/>
    </xf>
    <xf numFmtId="0" fontId="28" fillId="0" borderId="0" xfId="3" applyFont="1" applyAlignment="1">
      <alignment horizontal="left" vertical="top"/>
    </xf>
    <xf numFmtId="176" fontId="28" fillId="0" borderId="0" xfId="3" applyNumberFormat="1" applyFont="1" applyAlignment="1">
      <alignment horizontal="left" vertical="top"/>
    </xf>
    <xf numFmtId="0" fontId="29" fillId="0" borderId="0" xfId="3" applyFont="1" applyAlignment="1">
      <alignment horizontal="center" vertical="top"/>
    </xf>
    <xf numFmtId="0" fontId="30" fillId="0" borderId="0" xfId="3" applyFont="1" applyAlignment="1">
      <alignment horizontal="left" vertical="top"/>
    </xf>
    <xf numFmtId="176" fontId="31" fillId="0" borderId="0" xfId="3" applyNumberFormat="1" applyFont="1" applyAlignment="1">
      <alignment horizontal="left" vertical="top"/>
    </xf>
    <xf numFmtId="0" fontId="31" fillId="0" borderId="0" xfId="3" applyFont="1" applyAlignment="1">
      <alignment horizontal="left" vertical="top"/>
    </xf>
    <xf numFmtId="0" fontId="32" fillId="0" borderId="0" xfId="3" applyFont="1" applyAlignment="1">
      <alignment horizontal="center" vertical="top"/>
    </xf>
    <xf numFmtId="0" fontId="33" fillId="0" borderId="0" xfId="3" applyFont="1" applyAlignment="1">
      <alignment horizontal="left" vertical="top"/>
    </xf>
    <xf numFmtId="0" fontId="34" fillId="0" borderId="0" xfId="3" applyFont="1" applyAlignment="1">
      <alignment horizontal="left" vertical="top"/>
    </xf>
    <xf numFmtId="176" fontId="35" fillId="0" borderId="0" xfId="3" applyNumberFormat="1" applyFont="1" applyAlignment="1">
      <alignment horizontal="left" vertical="top"/>
    </xf>
    <xf numFmtId="38" fontId="23" fillId="0" borderId="0" xfId="4" applyFont="1" applyFill="1" applyBorder="1" applyAlignment="1">
      <alignment horizontal="center" vertical="center"/>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42" fillId="0" borderId="68" xfId="4" applyFont="1" applyFill="1" applyBorder="1" applyAlignment="1">
      <alignment horizontal="distributed" vertical="center" justifyLastLine="1"/>
    </xf>
    <xf numFmtId="38" fontId="23" fillId="0" borderId="107" xfId="4" applyFont="1" applyFill="1" applyBorder="1" applyAlignment="1">
      <alignment horizontal="center" vertical="center"/>
    </xf>
    <xf numFmtId="38" fontId="23" fillId="0" borderId="3" xfId="4" applyFont="1" applyFill="1" applyBorder="1" applyAlignment="1">
      <alignment horizontal="center" vertical="center" wrapText="1"/>
    </xf>
    <xf numFmtId="38" fontId="23" fillId="0" borderId="108" xfId="4" applyFont="1" applyFill="1" applyBorder="1" applyAlignment="1">
      <alignment horizontal="center" vertical="center" wrapText="1"/>
    </xf>
    <xf numFmtId="38" fontId="23" fillId="0" borderId="108" xfId="4" applyFont="1" applyFill="1" applyBorder="1" applyAlignment="1">
      <alignment horizontal="distributed" vertical="center" wrapText="1"/>
    </xf>
    <xf numFmtId="38" fontId="20" fillId="0" borderId="108" xfId="4" applyFont="1" applyFill="1" applyBorder="1" applyAlignment="1">
      <alignment horizontal="center" vertical="center" wrapText="1"/>
    </xf>
    <xf numFmtId="38" fontId="21" fillId="0" borderId="80"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107" xfId="4" applyFont="1" applyFill="1" applyBorder="1" applyAlignment="1">
      <alignment horizontal="center" vertical="center" wrapText="1"/>
    </xf>
    <xf numFmtId="38" fontId="23" fillId="0" borderId="52" xfId="4" applyFont="1" applyFill="1" applyBorder="1" applyAlignment="1">
      <alignment horizontal="distributed" vertical="center"/>
    </xf>
    <xf numFmtId="38" fontId="19" fillId="0" borderId="104" xfId="4" applyFont="1" applyFill="1" applyBorder="1">
      <alignment vertical="center"/>
    </xf>
    <xf numFmtId="38" fontId="19" fillId="0" borderId="44" xfId="4" applyFont="1" applyFill="1" applyBorder="1">
      <alignment vertical="center"/>
    </xf>
    <xf numFmtId="38" fontId="19" fillId="0" borderId="103" xfId="4" applyFont="1" applyFill="1" applyBorder="1">
      <alignment vertical="center"/>
    </xf>
    <xf numFmtId="38" fontId="23" fillId="0" borderId="0" xfId="4" applyFont="1">
      <alignment vertical="center"/>
    </xf>
    <xf numFmtId="38" fontId="23" fillId="0" borderId="21" xfId="4" applyFont="1" applyFill="1" applyBorder="1" applyAlignment="1">
      <alignment horizontal="distributed" vertical="center"/>
    </xf>
    <xf numFmtId="38" fontId="19" fillId="0" borderId="73" xfId="4" applyFont="1" applyFill="1" applyBorder="1">
      <alignment vertical="center"/>
    </xf>
    <xf numFmtId="38" fontId="19" fillId="0" borderId="22" xfId="4" applyFont="1" applyFill="1" applyBorder="1">
      <alignment vertical="center"/>
    </xf>
    <xf numFmtId="38" fontId="23" fillId="0" borderId="14" xfId="4" applyFont="1" applyFill="1" applyBorder="1" applyAlignment="1">
      <alignment horizontal="distributed" vertical="center"/>
    </xf>
    <xf numFmtId="38" fontId="19" fillId="0" borderId="72" xfId="4" applyFont="1" applyFill="1" applyBorder="1">
      <alignment vertical="center"/>
    </xf>
    <xf numFmtId="38" fontId="19" fillId="0" borderId="82" xfId="4" applyFont="1" applyFill="1" applyBorder="1">
      <alignment vertical="center"/>
    </xf>
    <xf numFmtId="38" fontId="19" fillId="0" borderId="81" xfId="4" applyFont="1" applyFill="1" applyBorder="1">
      <alignment vertical="center"/>
    </xf>
    <xf numFmtId="38" fontId="23" fillId="0" borderId="23" xfId="4" applyFont="1" applyFill="1" applyBorder="1" applyAlignment="1">
      <alignment horizontal="distributed" vertical="center"/>
    </xf>
    <xf numFmtId="38" fontId="19" fillId="0" borderId="24" xfId="4" applyFont="1" applyFill="1" applyBorder="1">
      <alignment vertical="center"/>
    </xf>
    <xf numFmtId="38" fontId="23" fillId="0" borderId="110" xfId="4" applyFont="1" applyFill="1" applyBorder="1" applyAlignment="1">
      <alignment horizontal="distributed" vertical="center"/>
    </xf>
    <xf numFmtId="38" fontId="19" fillId="0" borderId="95" xfId="4" applyFont="1" applyFill="1" applyBorder="1">
      <alignment vertical="center"/>
    </xf>
    <xf numFmtId="38" fontId="19" fillId="0" borderId="30" xfId="4" applyFont="1" applyFill="1" applyBorder="1">
      <alignment vertical="center"/>
    </xf>
    <xf numFmtId="38" fontId="19" fillId="7" borderId="70" xfId="4" applyFont="1" applyFill="1" applyBorder="1">
      <alignment vertical="center"/>
    </xf>
    <xf numFmtId="38" fontId="19" fillId="0" borderId="94" xfId="4" applyFont="1" applyFill="1" applyBorder="1">
      <alignment vertical="center"/>
    </xf>
    <xf numFmtId="38" fontId="23" fillId="0" borderId="73" xfId="4" applyFont="1" applyFill="1" applyBorder="1" applyAlignment="1">
      <alignment horizontal="distributed" vertical="center"/>
    </xf>
    <xf numFmtId="38" fontId="19" fillId="0" borderId="77" xfId="4" applyFont="1" applyFill="1" applyBorder="1">
      <alignment vertical="center"/>
    </xf>
    <xf numFmtId="38" fontId="19" fillId="3" borderId="66" xfId="4" applyFont="1" applyFill="1" applyBorder="1">
      <alignment vertical="center"/>
    </xf>
    <xf numFmtId="38" fontId="19" fillId="3" borderId="65" xfId="4" applyFont="1" applyFill="1" applyBorder="1">
      <alignment vertical="center"/>
    </xf>
    <xf numFmtId="38" fontId="23" fillId="0" borderId="104" xfId="4" applyFont="1" applyFill="1" applyBorder="1" applyAlignment="1">
      <alignment horizontal="distributed" vertical="center"/>
    </xf>
    <xf numFmtId="38" fontId="23" fillId="0" borderId="82" xfId="4" applyFont="1" applyFill="1" applyBorder="1" applyAlignment="1">
      <alignment horizontal="distributed" vertical="center"/>
    </xf>
    <xf numFmtId="38" fontId="19" fillId="4" borderId="70" xfId="4" applyFont="1" applyFill="1" applyBorder="1">
      <alignment vertical="center"/>
    </xf>
    <xf numFmtId="38" fontId="19" fillId="4" borderId="69" xfId="4" applyFont="1" applyFill="1" applyBorder="1">
      <alignment vertical="center"/>
    </xf>
    <xf numFmtId="38" fontId="23" fillId="0" borderId="114" xfId="4" applyFont="1" applyFill="1" applyBorder="1" applyAlignment="1">
      <alignment vertical="center"/>
    </xf>
    <xf numFmtId="38" fontId="19" fillId="0" borderId="15" xfId="4" applyFont="1" applyFill="1" applyBorder="1">
      <alignment vertical="center"/>
    </xf>
    <xf numFmtId="38" fontId="23" fillId="0" borderId="77" xfId="4" applyFont="1" applyFill="1" applyBorder="1" applyAlignment="1">
      <alignment horizontal="distributed" vertical="center"/>
    </xf>
    <xf numFmtId="38" fontId="19" fillId="0" borderId="76" xfId="4" applyFont="1" applyFill="1" applyBorder="1">
      <alignment vertical="center"/>
    </xf>
    <xf numFmtId="38" fontId="23" fillId="0" borderId="90" xfId="4" applyFont="1" applyFill="1" applyBorder="1" applyAlignment="1">
      <alignment vertical="center"/>
    </xf>
    <xf numFmtId="38" fontId="23" fillId="0" borderId="17" xfId="4" applyFont="1" applyFill="1" applyBorder="1" applyAlignment="1">
      <alignment vertical="center"/>
    </xf>
    <xf numFmtId="38" fontId="23" fillId="0" borderId="25" xfId="4" applyFont="1" applyFill="1" applyBorder="1" applyAlignment="1">
      <alignment vertical="center"/>
    </xf>
    <xf numFmtId="38" fontId="23" fillId="0" borderId="96" xfId="4" applyFont="1" applyFill="1" applyBorder="1" applyAlignment="1">
      <alignment horizontal="distributed" vertical="center"/>
    </xf>
    <xf numFmtId="38" fontId="23" fillId="0" borderId="115" xfId="4" applyFont="1" applyFill="1" applyBorder="1" applyAlignment="1">
      <alignment horizontal="distributed" vertical="center"/>
    </xf>
    <xf numFmtId="38" fontId="19" fillId="0" borderId="11" xfId="4" applyFont="1" applyFill="1" applyBorder="1">
      <alignment vertical="center"/>
    </xf>
    <xf numFmtId="38" fontId="19" fillId="0" borderId="41" xfId="4" applyFont="1" applyFill="1" applyBorder="1">
      <alignment vertical="center"/>
    </xf>
    <xf numFmtId="38" fontId="23" fillId="0" borderId="56" xfId="4" applyFont="1" applyFill="1" applyBorder="1" applyAlignment="1">
      <alignment horizontal="distributed" vertical="center"/>
    </xf>
    <xf numFmtId="38" fontId="19" fillId="0" borderId="18" xfId="4" applyFont="1" applyFill="1" applyBorder="1">
      <alignment vertical="center"/>
    </xf>
    <xf numFmtId="38" fontId="19" fillId="0" borderId="49" xfId="4" applyFont="1" applyFill="1" applyBorder="1">
      <alignment vertical="center"/>
    </xf>
    <xf numFmtId="38" fontId="19" fillId="3" borderId="70" xfId="4" applyFont="1" applyFill="1" applyBorder="1">
      <alignment vertical="center"/>
    </xf>
    <xf numFmtId="38" fontId="19" fillId="3" borderId="69" xfId="4" applyFont="1" applyFill="1" applyBorder="1">
      <alignment vertical="center"/>
    </xf>
    <xf numFmtId="38" fontId="23" fillId="0" borderId="116" xfId="4" applyFont="1" applyFill="1" applyBorder="1" applyAlignment="1">
      <alignment horizontal="distributed" vertical="center"/>
    </xf>
    <xf numFmtId="38" fontId="23" fillId="0" borderId="101" xfId="4" applyFont="1" applyFill="1" applyBorder="1" applyAlignment="1">
      <alignment horizontal="distributed" vertical="center"/>
    </xf>
    <xf numFmtId="38" fontId="19" fillId="0" borderId="79" xfId="4" applyFont="1" applyFill="1" applyBorder="1">
      <alignment vertical="center"/>
    </xf>
    <xf numFmtId="38" fontId="19" fillId="0" borderId="78" xfId="4" applyFont="1" applyFill="1" applyBorder="1">
      <alignment vertical="center"/>
    </xf>
    <xf numFmtId="38" fontId="19" fillId="2" borderId="70" xfId="4" applyFont="1" applyFill="1" applyBorder="1">
      <alignment vertical="center"/>
    </xf>
    <xf numFmtId="38" fontId="19" fillId="2" borderId="69" xfId="4" applyFont="1" applyFill="1" applyBorder="1">
      <alignment vertical="center"/>
    </xf>
    <xf numFmtId="38" fontId="23" fillId="0" borderId="79" xfId="4" applyFont="1" applyFill="1" applyBorder="1" applyAlignment="1">
      <alignment horizontal="distributed" vertical="center"/>
    </xf>
    <xf numFmtId="38" fontId="23" fillId="0" borderId="87" xfId="4" applyFont="1" applyFill="1" applyBorder="1" applyAlignment="1">
      <alignment horizontal="distributed" vertical="center"/>
    </xf>
    <xf numFmtId="38" fontId="23" fillId="0" borderId="85" xfId="4" applyFont="1" applyFill="1" applyBorder="1" applyAlignment="1">
      <alignment horizontal="distributed" vertical="center"/>
    </xf>
    <xf numFmtId="38" fontId="23" fillId="0" borderId="83" xfId="4" applyFont="1" applyFill="1" applyBorder="1" applyAlignment="1">
      <alignment horizontal="distributed" vertical="center"/>
    </xf>
    <xf numFmtId="38" fontId="19" fillId="3" borderId="88" xfId="4" applyFont="1" applyFill="1" applyBorder="1">
      <alignment vertical="center"/>
    </xf>
    <xf numFmtId="38" fontId="19" fillId="3" borderId="93" xfId="4" applyFont="1" applyFill="1" applyBorder="1">
      <alignment vertical="center"/>
    </xf>
    <xf numFmtId="38" fontId="19" fillId="0" borderId="125" xfId="4" applyFont="1" applyFill="1" applyBorder="1">
      <alignment vertical="center"/>
    </xf>
    <xf numFmtId="38" fontId="19" fillId="0" borderId="126" xfId="4" applyFont="1" applyFill="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xf numFmtId="38" fontId="23" fillId="0" borderId="120" xfId="4" applyFont="1" applyBorder="1">
      <alignment vertical="center"/>
    </xf>
    <xf numFmtId="177" fontId="21" fillId="0" borderId="0" xfId="6" applyNumberFormat="1" applyFont="1" applyFill="1" applyBorder="1">
      <alignment vertical="center"/>
    </xf>
    <xf numFmtId="177" fontId="1" fillId="0" borderId="0" xfId="6" applyNumberFormat="1">
      <alignment vertical="center"/>
    </xf>
    <xf numFmtId="177" fontId="21" fillId="0" borderId="26" xfId="6" applyNumberFormat="1" applyFont="1" applyFill="1" applyBorder="1" applyAlignment="1">
      <alignment horizontal="center" vertical="center" wrapText="1"/>
    </xf>
    <xf numFmtId="177" fontId="21" fillId="0" borderId="105" xfId="6" applyNumberFormat="1" applyFont="1" applyFill="1" applyBorder="1" applyAlignment="1">
      <alignment horizontal="center" vertical="center" wrapText="1"/>
    </xf>
    <xf numFmtId="177" fontId="21" fillId="0" borderId="0" xfId="6" applyNumberFormat="1" applyFont="1">
      <alignment vertical="center"/>
    </xf>
    <xf numFmtId="177" fontId="38" fillId="0" borderId="104" xfId="6" applyNumberFormat="1" applyFont="1" applyFill="1" applyBorder="1" applyAlignment="1">
      <alignment horizontal="distributed" vertical="center"/>
    </xf>
    <xf numFmtId="177" fontId="38" fillId="0" borderId="104" xfId="6" applyNumberFormat="1" applyFont="1" applyFill="1" applyBorder="1" applyAlignment="1">
      <alignment horizontal="center" vertical="center"/>
    </xf>
    <xf numFmtId="177" fontId="37" fillId="0" borderId="104" xfId="6" applyNumberFormat="1" applyFont="1" applyFill="1" applyBorder="1">
      <alignment vertical="center"/>
    </xf>
    <xf numFmtId="177" fontId="37" fillId="0" borderId="103" xfId="6" applyNumberFormat="1" applyFont="1" applyFill="1" applyBorder="1">
      <alignment vertical="center"/>
    </xf>
    <xf numFmtId="177" fontId="23" fillId="0" borderId="0" xfId="6" applyNumberFormat="1" applyFont="1">
      <alignment vertical="center"/>
    </xf>
    <xf numFmtId="177" fontId="38" fillId="0" borderId="73" xfId="6" applyNumberFormat="1" applyFont="1" applyFill="1" applyBorder="1" applyAlignment="1">
      <alignment horizontal="distributed" vertical="center"/>
    </xf>
    <xf numFmtId="177" fontId="38" fillId="0" borderId="73" xfId="6" applyNumberFormat="1" applyFont="1" applyFill="1" applyBorder="1" applyAlignment="1">
      <alignment horizontal="center" vertical="center"/>
    </xf>
    <xf numFmtId="177" fontId="37" fillId="0" borderId="73" xfId="6" applyNumberFormat="1" applyFont="1" applyFill="1" applyBorder="1">
      <alignment vertical="center"/>
    </xf>
    <xf numFmtId="177" fontId="37" fillId="0" borderId="72" xfId="6" applyNumberFormat="1" applyFont="1" applyFill="1" applyBorder="1">
      <alignment vertical="center"/>
    </xf>
    <xf numFmtId="177" fontId="38" fillId="0" borderId="82" xfId="6" applyNumberFormat="1" applyFont="1" applyFill="1" applyBorder="1" applyAlignment="1">
      <alignment horizontal="distributed" vertical="center"/>
    </xf>
    <xf numFmtId="177" fontId="38" fillId="0" borderId="82" xfId="6" applyNumberFormat="1" applyFont="1" applyFill="1" applyBorder="1" applyAlignment="1">
      <alignment horizontal="center" vertical="center"/>
    </xf>
    <xf numFmtId="177" fontId="37" fillId="0" borderId="82" xfId="6" applyNumberFormat="1" applyFont="1" applyFill="1" applyBorder="1">
      <alignment vertical="center"/>
    </xf>
    <xf numFmtId="177" fontId="37" fillId="0" borderId="81" xfId="6" applyNumberFormat="1" applyFont="1" applyFill="1" applyBorder="1">
      <alignment vertical="center"/>
    </xf>
    <xf numFmtId="177" fontId="38" fillId="0" borderId="82" xfId="6" applyNumberFormat="1" applyFont="1" applyFill="1" applyBorder="1" applyAlignment="1">
      <alignment vertical="center" shrinkToFit="1"/>
    </xf>
    <xf numFmtId="177" fontId="38" fillId="5" borderId="70" xfId="6" applyNumberFormat="1" applyFont="1" applyFill="1" applyBorder="1" applyAlignment="1">
      <alignment horizontal="center" vertical="center"/>
    </xf>
    <xf numFmtId="177" fontId="37" fillId="4" borderId="70" xfId="6" applyNumberFormat="1" applyFont="1" applyFill="1" applyBorder="1">
      <alignment vertical="center"/>
    </xf>
    <xf numFmtId="177" fontId="37" fillId="4" borderId="69" xfId="6" applyNumberFormat="1" applyFont="1" applyFill="1" applyBorder="1">
      <alignment vertical="center"/>
    </xf>
    <xf numFmtId="177" fontId="38" fillId="0" borderId="77" xfId="6" applyNumberFormat="1" applyFont="1" applyFill="1" applyBorder="1" applyAlignment="1">
      <alignment horizontal="distributed" vertical="center"/>
    </xf>
    <xf numFmtId="177" fontId="38" fillId="0" borderId="77" xfId="6" applyNumberFormat="1" applyFont="1" applyFill="1" applyBorder="1" applyAlignment="1">
      <alignment horizontal="center" vertical="center"/>
    </xf>
    <xf numFmtId="177" fontId="37" fillId="0" borderId="77" xfId="6" applyNumberFormat="1" applyFont="1" applyFill="1" applyBorder="1">
      <alignment vertical="center"/>
    </xf>
    <xf numFmtId="177" fontId="37" fillId="0" borderId="76" xfId="6" applyNumberFormat="1" applyFont="1" applyFill="1" applyBorder="1">
      <alignment vertical="center"/>
    </xf>
    <xf numFmtId="177" fontId="38" fillId="3" borderId="70" xfId="6" applyNumberFormat="1" applyFont="1" applyFill="1" applyBorder="1" applyAlignment="1">
      <alignment horizontal="center" vertical="center"/>
    </xf>
    <xf numFmtId="177" fontId="37" fillId="2" borderId="70" xfId="6" applyNumberFormat="1" applyFont="1" applyFill="1" applyBorder="1">
      <alignment vertical="center"/>
    </xf>
    <xf numFmtId="177" fontId="37" fillId="2" borderId="69" xfId="6" applyNumberFormat="1" applyFont="1" applyFill="1" applyBorder="1">
      <alignment vertical="center"/>
    </xf>
    <xf numFmtId="177" fontId="38" fillId="0" borderId="98" xfId="6" applyNumberFormat="1" applyFont="1" applyFill="1" applyBorder="1" applyAlignment="1">
      <alignment horizontal="distributed" vertical="center"/>
    </xf>
    <xf numFmtId="177" fontId="38" fillId="0" borderId="98" xfId="6" applyNumberFormat="1" applyFont="1" applyFill="1" applyBorder="1" applyAlignment="1">
      <alignment horizontal="center" vertical="center"/>
    </xf>
    <xf numFmtId="177" fontId="37" fillId="0" borderId="98" xfId="6" applyNumberFormat="1" applyFont="1" applyFill="1" applyBorder="1">
      <alignment vertical="center"/>
    </xf>
    <xf numFmtId="177" fontId="37" fillId="0" borderId="97" xfId="6" applyNumberFormat="1" applyFont="1" applyFill="1" applyBorder="1">
      <alignment vertical="center"/>
    </xf>
    <xf numFmtId="177" fontId="23" fillId="0" borderId="0" xfId="6" applyNumberFormat="1" applyFont="1" applyFill="1">
      <alignment vertical="center"/>
    </xf>
    <xf numFmtId="177" fontId="38" fillId="0" borderId="113" xfId="6" applyNumberFormat="1" applyFont="1" applyFill="1" applyBorder="1" applyAlignment="1">
      <alignment horizontal="center" vertical="center"/>
    </xf>
    <xf numFmtId="177" fontId="37" fillId="0" borderId="113" xfId="6" applyNumberFormat="1" applyFont="1" applyFill="1" applyBorder="1">
      <alignment vertical="center"/>
    </xf>
    <xf numFmtId="177" fontId="37" fillId="0" borderId="102" xfId="6" applyNumberFormat="1" applyFont="1" applyFill="1" applyBorder="1">
      <alignment vertical="center"/>
    </xf>
    <xf numFmtId="177" fontId="38" fillId="0" borderId="101" xfId="6" applyNumberFormat="1" applyFont="1" applyFill="1" applyBorder="1" applyAlignment="1">
      <alignment horizontal="distributed" vertical="center"/>
    </xf>
    <xf numFmtId="177" fontId="38" fillId="0" borderId="100" xfId="6" applyNumberFormat="1" applyFont="1" applyFill="1" applyBorder="1" applyAlignment="1">
      <alignment horizontal="center" vertical="center"/>
    </xf>
    <xf numFmtId="177" fontId="37" fillId="0" borderId="99" xfId="6" applyNumberFormat="1" applyFont="1" applyFill="1" applyBorder="1" applyAlignment="1">
      <alignment horizontal="right" vertical="center"/>
    </xf>
    <xf numFmtId="177" fontId="37" fillId="0" borderId="79" xfId="6" applyNumberFormat="1" applyFont="1" applyFill="1" applyBorder="1" applyAlignment="1">
      <alignment vertical="center"/>
    </xf>
    <xf numFmtId="177" fontId="37" fillId="0" borderId="78" xfId="6" applyNumberFormat="1" applyFont="1" applyFill="1" applyBorder="1" applyAlignment="1">
      <alignment vertical="center"/>
    </xf>
    <xf numFmtId="177" fontId="23" fillId="0" borderId="98" xfId="6" applyNumberFormat="1" applyFont="1" applyFill="1" applyBorder="1" applyAlignment="1">
      <alignment horizontal="distributed" vertical="center"/>
    </xf>
    <xf numFmtId="177" fontId="38" fillId="5" borderId="88" xfId="6" applyNumberFormat="1" applyFont="1" applyFill="1" applyBorder="1" applyAlignment="1">
      <alignment horizontal="center" vertical="center"/>
    </xf>
    <xf numFmtId="177" fontId="37" fillId="4" borderId="88" xfId="6" applyNumberFormat="1" applyFont="1" applyFill="1" applyBorder="1">
      <alignment vertical="center"/>
    </xf>
    <xf numFmtId="177" fontId="37" fillId="4" borderId="93" xfId="6" applyNumberFormat="1" applyFont="1" applyFill="1" applyBorder="1">
      <alignment vertical="center"/>
    </xf>
    <xf numFmtId="177" fontId="38" fillId="0" borderId="14" xfId="6" applyNumberFormat="1" applyFont="1" applyFill="1" applyBorder="1" applyAlignment="1">
      <alignment horizontal="distributed" vertical="center"/>
    </xf>
    <xf numFmtId="177" fontId="38" fillId="0" borderId="21" xfId="6" applyNumberFormat="1" applyFont="1" applyFill="1" applyBorder="1" applyAlignment="1">
      <alignment horizontal="distributed" vertical="center"/>
    </xf>
    <xf numFmtId="177" fontId="38" fillId="0" borderId="83" xfId="6" applyNumberFormat="1" applyFont="1" applyFill="1" applyBorder="1" applyAlignment="1">
      <alignment horizontal="distributed" vertical="center"/>
    </xf>
    <xf numFmtId="177" fontId="38" fillId="0" borderId="96" xfId="6" applyNumberFormat="1" applyFont="1" applyFill="1" applyBorder="1" applyAlignment="1">
      <alignment horizontal="distributed" vertical="center"/>
    </xf>
    <xf numFmtId="177" fontId="38" fillId="0" borderId="95" xfId="6" applyNumberFormat="1" applyFont="1" applyFill="1" applyBorder="1" applyAlignment="1">
      <alignment horizontal="center" vertical="center"/>
    </xf>
    <xf numFmtId="177" fontId="37" fillId="0" borderId="95" xfId="6" applyNumberFormat="1" applyFont="1" applyFill="1" applyBorder="1">
      <alignment vertical="center"/>
    </xf>
    <xf numFmtId="177" fontId="37" fillId="0" borderId="94" xfId="6" applyNumberFormat="1" applyFont="1" applyFill="1" applyBorder="1">
      <alignment vertical="center"/>
    </xf>
    <xf numFmtId="177" fontId="38" fillId="6" borderId="73" xfId="6" applyNumberFormat="1" applyFont="1" applyFill="1" applyBorder="1" applyAlignment="1">
      <alignment horizontal="distributed" vertical="center"/>
    </xf>
    <xf numFmtId="177" fontId="38" fillId="0" borderId="79" xfId="6" applyNumberFormat="1" applyFont="1" applyFill="1" applyBorder="1" applyAlignment="1">
      <alignment horizontal="distributed" vertical="center"/>
    </xf>
    <xf numFmtId="177" fontId="38" fillId="0" borderId="79" xfId="6" applyNumberFormat="1" applyFont="1" applyFill="1" applyBorder="1" applyAlignment="1">
      <alignment horizontal="center" vertical="center"/>
    </xf>
    <xf numFmtId="177" fontId="37" fillId="0" borderId="79" xfId="6" applyNumberFormat="1" applyFont="1" applyFill="1" applyBorder="1">
      <alignment vertical="center"/>
    </xf>
    <xf numFmtId="177" fontId="37" fillId="0" borderId="78" xfId="6" applyNumberFormat="1" applyFont="1" applyFill="1" applyBorder="1">
      <alignment vertical="center"/>
    </xf>
    <xf numFmtId="177" fontId="38" fillId="0" borderId="87" xfId="6" applyNumberFormat="1" applyFont="1" applyFill="1" applyBorder="1" applyAlignment="1">
      <alignment horizontal="distributed" vertical="center"/>
    </xf>
    <xf numFmtId="177" fontId="38" fillId="0" borderId="85" xfId="6" applyNumberFormat="1" applyFont="1" applyFill="1" applyBorder="1" applyAlignment="1">
      <alignment horizontal="distributed" vertical="center"/>
    </xf>
    <xf numFmtId="177" fontId="38" fillId="0" borderId="66" xfId="6" applyNumberFormat="1" applyFont="1" applyFill="1" applyBorder="1" applyAlignment="1">
      <alignment horizontal="center" vertical="center"/>
    </xf>
    <xf numFmtId="177" fontId="37" fillId="0" borderId="66" xfId="6" applyNumberFormat="1" applyFont="1" applyFill="1" applyBorder="1">
      <alignment vertical="center"/>
    </xf>
    <xf numFmtId="177" fontId="37" fillId="0" borderId="65" xfId="6" applyNumberFormat="1" applyFont="1" applyFill="1" applyBorder="1">
      <alignment vertical="center"/>
    </xf>
    <xf numFmtId="177" fontId="21" fillId="0" borderId="0" xfId="6" applyNumberFormat="1" applyFont="1" applyAlignment="1">
      <alignment horizontal="center" vertical="center"/>
    </xf>
    <xf numFmtId="177" fontId="23" fillId="0" borderId="0" xfId="6" applyNumberFormat="1" applyFont="1" applyAlignment="1">
      <alignment horizontal="distributed" vertical="center"/>
    </xf>
    <xf numFmtId="177" fontId="23" fillId="0" borderId="0" xfId="6" applyNumberFormat="1" applyFont="1" applyAlignment="1">
      <alignment horizontal="center" vertical="center"/>
    </xf>
    <xf numFmtId="177" fontId="36" fillId="0" borderId="0" xfId="6" applyNumberFormat="1" applyFont="1">
      <alignment vertical="center"/>
    </xf>
    <xf numFmtId="0" fontId="23" fillId="0" borderId="5" xfId="3" applyFont="1" applyBorder="1" applyAlignment="1">
      <alignment horizontal="center" vertical="center"/>
    </xf>
    <xf numFmtId="0" fontId="23" fillId="0" borderId="16" xfId="3" applyFont="1" applyBorder="1" applyAlignment="1">
      <alignment horizontal="center" vertical="center"/>
    </xf>
    <xf numFmtId="0" fontId="23" fillId="0" borderId="32" xfId="3" applyFont="1" applyBorder="1" applyAlignment="1">
      <alignment horizontal="center" vertical="center"/>
    </xf>
    <xf numFmtId="0" fontId="23" fillId="0" borderId="6" xfId="3" applyFont="1" applyBorder="1" applyAlignment="1">
      <alignment horizontal="center" vertical="center"/>
    </xf>
    <xf numFmtId="0" fontId="23" fillId="0" borderId="17" xfId="3" applyFont="1" applyBorder="1" applyAlignment="1">
      <alignment horizontal="center" vertical="center"/>
    </xf>
    <xf numFmtId="0" fontId="23" fillId="0" borderId="25" xfId="3" applyFont="1" applyBorder="1" applyAlignment="1">
      <alignment horizontal="center" vertical="center"/>
    </xf>
    <xf numFmtId="0" fontId="19" fillId="0" borderId="0" xfId="3" applyFont="1" applyAlignment="1">
      <alignment horizontal="center" vertical="center" wrapText="1"/>
    </xf>
    <xf numFmtId="0" fontId="19" fillId="0" borderId="1" xfId="3" applyFont="1" applyBorder="1" applyAlignment="1">
      <alignment horizontal="center" vertical="center" wrapText="1"/>
    </xf>
    <xf numFmtId="0" fontId="21" fillId="0" borderId="3" xfId="3" applyFont="1" applyBorder="1" applyAlignment="1">
      <alignment horizontal="center" vertical="center" wrapText="1"/>
    </xf>
    <xf numFmtId="0" fontId="21" fillId="0" borderId="4" xfId="3" applyFont="1" applyBorder="1" applyAlignment="1">
      <alignment horizontal="center" vertical="center" wrapText="1"/>
    </xf>
    <xf numFmtId="177" fontId="23" fillId="0" borderId="3" xfId="6" applyNumberFormat="1" applyFont="1" applyFill="1" applyBorder="1" applyAlignment="1">
      <alignment horizontal="distributed" vertical="center" wrapText="1"/>
    </xf>
    <xf numFmtId="177" fontId="23" fillId="0" borderId="68" xfId="6" applyNumberFormat="1" applyFont="1" applyFill="1" applyBorder="1" applyAlignment="1">
      <alignment horizontal="distributed" vertical="center" wrapText="1"/>
    </xf>
    <xf numFmtId="177" fontId="23" fillId="0" borderId="67" xfId="6" applyNumberFormat="1" applyFont="1" applyFill="1" applyBorder="1" applyAlignment="1">
      <alignment horizontal="distributed" vertical="center" wrapText="1"/>
    </xf>
    <xf numFmtId="177" fontId="23" fillId="2" borderId="3" xfId="6" applyNumberFormat="1" applyFont="1" applyFill="1" applyBorder="1" applyAlignment="1">
      <alignment horizontal="distributed" vertical="center" wrapText="1"/>
    </xf>
    <xf numFmtId="177" fontId="23" fillId="2" borderId="68" xfId="6" applyNumberFormat="1" applyFont="1" applyFill="1" applyBorder="1" applyAlignment="1">
      <alignment horizontal="distributed" vertical="center" wrapText="1"/>
    </xf>
    <xf numFmtId="177" fontId="23" fillId="2" borderId="67" xfId="6" applyNumberFormat="1" applyFont="1" applyFill="1" applyBorder="1" applyAlignment="1">
      <alignment horizontal="distributed" vertical="center" wrapText="1"/>
    </xf>
    <xf numFmtId="177" fontId="39" fillId="0" borderId="89" xfId="6" applyNumberFormat="1" applyFont="1" applyFill="1" applyBorder="1" applyAlignment="1">
      <alignment horizontal="center" vertical="center"/>
    </xf>
    <xf numFmtId="177" fontId="39" fillId="0" borderId="74" xfId="6" applyNumberFormat="1" applyFont="1" applyFill="1" applyBorder="1" applyAlignment="1">
      <alignment horizontal="center" vertical="center"/>
    </xf>
    <xf numFmtId="177" fontId="39" fillId="0" borderId="71" xfId="6" applyNumberFormat="1" applyFont="1" applyFill="1" applyBorder="1" applyAlignment="1">
      <alignment horizontal="center" vertical="center"/>
    </xf>
    <xf numFmtId="177" fontId="39" fillId="0" borderId="88" xfId="6" applyNumberFormat="1" applyFont="1" applyFill="1" applyBorder="1" applyAlignment="1">
      <alignment horizontal="center" vertical="center"/>
    </xf>
    <xf numFmtId="177" fontId="39" fillId="0" borderId="113" xfId="6" applyNumberFormat="1" applyFont="1" applyFill="1" applyBorder="1" applyAlignment="1">
      <alignment horizontal="center" vertical="center"/>
    </xf>
    <xf numFmtId="177" fontId="39" fillId="0" borderId="66" xfId="6" applyNumberFormat="1" applyFont="1" applyFill="1" applyBorder="1" applyAlignment="1">
      <alignment horizontal="center" vertical="center"/>
    </xf>
    <xf numFmtId="177" fontId="23" fillId="4" borderId="3" xfId="6" applyNumberFormat="1" applyFont="1" applyFill="1" applyBorder="1" applyAlignment="1">
      <alignment horizontal="distributed" vertical="center" wrapText="1"/>
    </xf>
    <xf numFmtId="177" fontId="23" fillId="4" borderId="67" xfId="6" applyNumberFormat="1" applyFont="1" applyFill="1" applyBorder="1" applyAlignment="1">
      <alignment horizontal="distributed" vertical="center" wrapText="1"/>
    </xf>
    <xf numFmtId="177" fontId="39" fillId="0" borderId="5" xfId="6" applyNumberFormat="1" applyFont="1" applyFill="1" applyBorder="1" applyAlignment="1">
      <alignment horizontal="center" vertical="center"/>
    </xf>
    <xf numFmtId="177" fontId="39" fillId="0" borderId="16" xfId="6" applyNumberFormat="1" applyFont="1" applyFill="1" applyBorder="1" applyAlignment="1">
      <alignment horizontal="center" vertical="center"/>
    </xf>
    <xf numFmtId="177" fontId="39" fillId="0" borderId="32" xfId="6" applyNumberFormat="1" applyFont="1" applyFill="1" applyBorder="1" applyAlignment="1">
      <alignment horizontal="center" vertical="center"/>
    </xf>
    <xf numFmtId="177" fontId="39" fillId="0" borderId="7" xfId="6" applyNumberFormat="1" applyFont="1" applyFill="1" applyBorder="1" applyAlignment="1">
      <alignment horizontal="center" vertical="center"/>
    </xf>
    <xf numFmtId="177" fontId="39" fillId="0" borderId="86" xfId="6" applyNumberFormat="1" applyFont="1" applyFill="1" applyBorder="1" applyAlignment="1">
      <alignment horizontal="center" vertical="center"/>
    </xf>
    <xf numFmtId="177" fontId="39" fillId="0" borderId="84" xfId="6" applyNumberFormat="1" applyFont="1" applyFill="1" applyBorder="1" applyAlignment="1">
      <alignment horizontal="center" vertical="center"/>
    </xf>
    <xf numFmtId="177" fontId="23" fillId="4" borderId="80" xfId="6" applyNumberFormat="1" applyFont="1" applyFill="1" applyBorder="1" applyAlignment="1">
      <alignment horizontal="distributed" vertical="center" wrapText="1"/>
    </xf>
    <xf numFmtId="177" fontId="39" fillId="0" borderId="92" xfId="6" applyNumberFormat="1" applyFont="1" applyFill="1" applyBorder="1" applyAlignment="1">
      <alignment horizontal="center" vertical="center"/>
    </xf>
    <xf numFmtId="177" fontId="39" fillId="0" borderId="130" xfId="6" applyNumberFormat="1" applyFont="1" applyFill="1" applyBorder="1" applyAlignment="1">
      <alignment horizontal="center" vertical="center"/>
    </xf>
    <xf numFmtId="177" fontId="39" fillId="0" borderId="91" xfId="6" applyNumberFormat="1" applyFont="1" applyFill="1" applyBorder="1" applyAlignment="1">
      <alignment horizontal="center" vertical="center"/>
    </xf>
    <xf numFmtId="177" fontId="39" fillId="0" borderId="6" xfId="6" applyNumberFormat="1" applyFont="1" applyFill="1" applyBorder="1" applyAlignment="1">
      <alignment horizontal="center" vertical="center"/>
    </xf>
    <xf numFmtId="177" fontId="39" fillId="0" borderId="127" xfId="6" applyNumberFormat="1" applyFont="1" applyFill="1" applyBorder="1" applyAlignment="1">
      <alignment horizontal="center" vertical="center"/>
    </xf>
    <xf numFmtId="177" fontId="39" fillId="0" borderId="128" xfId="6" applyNumberFormat="1" applyFont="1" applyFill="1" applyBorder="1" applyAlignment="1">
      <alignment horizontal="center" vertical="center"/>
    </xf>
    <xf numFmtId="177" fontId="39" fillId="0" borderId="129" xfId="6" applyNumberFormat="1" applyFont="1" applyFill="1" applyBorder="1" applyAlignment="1">
      <alignment horizontal="center" vertical="center"/>
    </xf>
    <xf numFmtId="177" fontId="39" fillId="0" borderId="112" xfId="6" applyNumberFormat="1" applyFont="1" applyFill="1" applyBorder="1" applyAlignment="1">
      <alignment horizontal="center" vertical="center"/>
    </xf>
    <xf numFmtId="177" fontId="40" fillId="0" borderId="0" xfId="6" applyNumberFormat="1" applyFont="1" applyFill="1" applyBorder="1" applyAlignment="1">
      <alignment horizontal="center" vertical="center"/>
    </xf>
    <xf numFmtId="177" fontId="21" fillId="0" borderId="5" xfId="6" applyNumberFormat="1" applyFont="1" applyFill="1" applyBorder="1" applyAlignment="1">
      <alignment horizontal="center" vertical="center" wrapText="1"/>
    </xf>
    <xf numFmtId="177" fontId="21" fillId="0" borderId="16" xfId="6" applyNumberFormat="1" applyFont="1" applyFill="1" applyBorder="1" applyAlignment="1">
      <alignment horizontal="center" vertical="center" wrapText="1"/>
    </xf>
    <xf numFmtId="177" fontId="21" fillId="0" borderId="32" xfId="6" applyNumberFormat="1" applyFont="1" applyFill="1" applyBorder="1" applyAlignment="1">
      <alignment horizontal="center" vertical="center" wrapText="1"/>
    </xf>
    <xf numFmtId="177" fontId="21" fillId="0" borderId="114" xfId="6" applyNumberFormat="1" applyFont="1" applyFill="1" applyBorder="1" applyAlignment="1">
      <alignment horizontal="center" vertical="center" wrapText="1"/>
    </xf>
    <xf numFmtId="177" fontId="21" fillId="0" borderId="127" xfId="6" applyNumberFormat="1" applyFont="1" applyFill="1" applyBorder="1" applyAlignment="1">
      <alignment horizontal="center" vertical="center" wrapText="1"/>
    </xf>
    <xf numFmtId="177" fontId="21" fillId="0" borderId="25" xfId="6" applyNumberFormat="1" applyFont="1" applyFill="1" applyBorder="1" applyAlignment="1">
      <alignment horizontal="center" vertical="center" wrapText="1"/>
    </xf>
    <xf numFmtId="177" fontId="21" fillId="0" borderId="114" xfId="6" applyNumberFormat="1" applyFont="1" applyFill="1" applyBorder="1" applyAlignment="1">
      <alignment horizontal="distributed" vertical="center" wrapText="1"/>
    </xf>
    <xf numFmtId="177" fontId="21" fillId="0" borderId="127" xfId="6" applyNumberFormat="1" applyFont="1" applyFill="1" applyBorder="1" applyAlignment="1">
      <alignment horizontal="distributed" vertical="center" wrapText="1"/>
    </xf>
    <xf numFmtId="177" fontId="21" fillId="0" borderId="25" xfId="6" applyNumberFormat="1" applyFont="1" applyFill="1" applyBorder="1" applyAlignment="1">
      <alignment horizontal="distributed" vertical="center" wrapText="1"/>
    </xf>
    <xf numFmtId="177" fontId="21" fillId="0" borderId="11" xfId="6" applyNumberFormat="1" applyFont="1" applyFill="1" applyBorder="1" applyAlignment="1">
      <alignment horizontal="center" vertical="center" wrapText="1"/>
    </xf>
    <xf numFmtId="177" fontId="21" fillId="0" borderId="18" xfId="6" applyNumberFormat="1" applyFont="1" applyFill="1" applyBorder="1" applyAlignment="1">
      <alignment horizontal="center" vertical="center" wrapText="1"/>
    </xf>
    <xf numFmtId="177" fontId="21" fillId="0" borderId="26" xfId="6" applyNumberFormat="1" applyFont="1" applyFill="1" applyBorder="1" applyAlignment="1">
      <alignment horizontal="center" vertical="center" wrapText="1"/>
    </xf>
    <xf numFmtId="177" fontId="21" fillId="0" borderId="41" xfId="6" applyNumberFormat="1" applyFont="1" applyFill="1" applyBorder="1" applyAlignment="1">
      <alignment horizontal="center" vertical="center" wrapText="1"/>
    </xf>
    <xf numFmtId="177" fontId="21" fillId="0" borderId="49" xfId="6" applyNumberFormat="1" applyFont="1" applyFill="1" applyBorder="1" applyAlignment="1">
      <alignment horizontal="center" vertical="center" wrapText="1"/>
    </xf>
    <xf numFmtId="38" fontId="41"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106" xfId="4" applyFont="1" applyFill="1" applyBorder="1" applyAlignment="1">
      <alignment horizontal="center" vertical="center" wrapText="1"/>
    </xf>
    <xf numFmtId="38" fontId="23" fillId="0" borderId="109" xfId="4" applyFont="1" applyFill="1" applyBorder="1" applyAlignment="1">
      <alignment horizontal="center" vertical="center" wrapText="1"/>
    </xf>
    <xf numFmtId="38" fontId="23" fillId="0" borderId="89" xfId="4" applyFont="1" applyFill="1" applyBorder="1" applyAlignment="1">
      <alignment horizontal="center" vertical="center"/>
    </xf>
    <xf numFmtId="38" fontId="23" fillId="0" borderId="74" xfId="4" applyFont="1" applyFill="1" applyBorder="1" applyAlignment="1">
      <alignment horizontal="center" vertical="center"/>
    </xf>
    <xf numFmtId="38" fontId="23" fillId="0" borderId="71" xfId="4" applyFont="1" applyFill="1" applyBorder="1" applyAlignment="1">
      <alignment horizontal="center" vertical="center"/>
    </xf>
    <xf numFmtId="38" fontId="23" fillId="0" borderId="6" xfId="4" applyFont="1" applyFill="1" applyBorder="1" applyAlignment="1">
      <alignment horizontal="center" vertical="center"/>
    </xf>
    <xf numFmtId="38" fontId="23" fillId="0" borderId="90" xfId="4" applyFont="1" applyFill="1" applyBorder="1" applyAlignment="1">
      <alignment horizontal="center" vertical="center"/>
    </xf>
    <xf numFmtId="38" fontId="23" fillId="0" borderId="25" xfId="4" applyFont="1" applyFill="1" applyBorder="1" applyAlignment="1">
      <alignment horizontal="center" vertical="center"/>
    </xf>
    <xf numFmtId="38" fontId="23" fillId="0" borderId="5" xfId="4" applyFont="1" applyFill="1" applyBorder="1" applyAlignment="1">
      <alignment horizontal="center" vertical="center"/>
    </xf>
    <xf numFmtId="38" fontId="23" fillId="0" borderId="16" xfId="4" applyFont="1" applyFill="1" applyBorder="1" applyAlignment="1">
      <alignment horizontal="center" vertical="center"/>
    </xf>
    <xf numFmtId="38" fontId="23" fillId="0" borderId="32" xfId="4" applyFont="1" applyFill="1" applyBorder="1" applyAlignment="1">
      <alignment horizontal="center" vertical="center"/>
    </xf>
    <xf numFmtId="38" fontId="23" fillId="7" borderId="3" xfId="4" applyFont="1" applyFill="1" applyBorder="1" applyAlignment="1">
      <alignment horizontal="distributed" vertical="center"/>
    </xf>
    <xf numFmtId="38" fontId="23" fillId="7" borderId="67" xfId="4" applyFont="1" applyFill="1" applyBorder="1" applyAlignment="1">
      <alignment horizontal="distributed" vertical="center"/>
    </xf>
    <xf numFmtId="38" fontId="23" fillId="0" borderId="92" xfId="4" applyFont="1" applyFill="1" applyBorder="1" applyAlignment="1">
      <alignment horizontal="center" vertical="center"/>
    </xf>
    <xf numFmtId="38" fontId="23" fillId="0" borderId="112" xfId="4" applyFont="1" applyFill="1" applyBorder="1" applyAlignment="1">
      <alignment horizontal="center" vertical="center"/>
    </xf>
    <xf numFmtId="38" fontId="23" fillId="0" borderId="91" xfId="4" applyFont="1" applyFill="1" applyBorder="1" applyAlignment="1">
      <alignment horizontal="center" vertical="center"/>
    </xf>
    <xf numFmtId="38" fontId="23" fillId="3" borderId="3" xfId="4" applyFont="1" applyFill="1" applyBorder="1" applyAlignment="1">
      <alignment horizontal="distributed" vertical="center"/>
    </xf>
    <xf numFmtId="38" fontId="23" fillId="3" borderId="1" xfId="4" applyFont="1" applyFill="1" applyBorder="1" applyAlignment="1">
      <alignment horizontal="distributed" vertical="center"/>
    </xf>
    <xf numFmtId="38" fontId="23" fillId="3" borderId="111" xfId="4" applyFont="1" applyFill="1" applyBorder="1" applyAlignment="1">
      <alignment horizontal="distributed" vertical="center"/>
    </xf>
    <xf numFmtId="38" fontId="23" fillId="0" borderId="88" xfId="4" applyFont="1" applyFill="1" applyBorder="1" applyAlignment="1">
      <alignment horizontal="center" vertical="center"/>
    </xf>
    <xf numFmtId="38" fontId="23" fillId="0" borderId="113" xfId="4" applyFont="1" applyFill="1" applyBorder="1" applyAlignment="1">
      <alignment horizontal="center" vertical="center"/>
    </xf>
    <xf numFmtId="38" fontId="23" fillId="0" borderId="66" xfId="4" applyFont="1" applyFill="1" applyBorder="1" applyAlignment="1">
      <alignment horizontal="center" vertical="center"/>
    </xf>
    <xf numFmtId="38" fontId="23" fillId="4" borderId="3" xfId="4" applyFont="1" applyFill="1" applyBorder="1" applyAlignment="1">
      <alignment horizontal="distributed" vertical="center"/>
    </xf>
    <xf numFmtId="38" fontId="23" fillId="4" borderId="67" xfId="4" applyFont="1" applyFill="1" applyBorder="1" applyAlignment="1">
      <alignment horizontal="distributed" vertical="center"/>
    </xf>
    <xf numFmtId="38" fontId="23" fillId="0" borderId="75" xfId="4" applyFont="1" applyFill="1" applyBorder="1" applyAlignment="1">
      <alignment horizontal="center" vertical="center"/>
    </xf>
    <xf numFmtId="38" fontId="23" fillId="0" borderId="114" xfId="4" applyFont="1" applyFill="1" applyBorder="1" applyAlignment="1">
      <alignment horizontal="center" vertical="center"/>
    </xf>
    <xf numFmtId="38" fontId="23" fillId="3" borderId="68" xfId="4" applyFont="1" applyFill="1" applyBorder="1" applyAlignment="1">
      <alignment horizontal="distributed" vertical="center"/>
    </xf>
    <xf numFmtId="38" fontId="23" fillId="3" borderId="67" xfId="4" applyFont="1" applyFill="1" applyBorder="1" applyAlignment="1">
      <alignment horizontal="distributed" vertical="center"/>
    </xf>
    <xf numFmtId="38" fontId="23" fillId="0" borderId="17" xfId="4" applyFont="1" applyFill="1" applyBorder="1" applyAlignment="1">
      <alignment horizontal="center" vertical="center"/>
    </xf>
    <xf numFmtId="38" fontId="23" fillId="0" borderId="7" xfId="4" applyFont="1" applyFill="1" applyBorder="1" applyAlignment="1">
      <alignment horizontal="center" vertical="center"/>
    </xf>
    <xf numFmtId="38" fontId="23" fillId="0" borderId="86" xfId="4" applyFont="1" applyFill="1" applyBorder="1" applyAlignment="1">
      <alignment horizontal="center" vertical="center"/>
    </xf>
    <xf numFmtId="38" fontId="23" fillId="0" borderId="84" xfId="4" applyFont="1" applyFill="1" applyBorder="1" applyAlignment="1">
      <alignment horizontal="center" vertical="center"/>
    </xf>
    <xf numFmtId="38" fontId="23" fillId="0" borderId="117" xfId="4" applyFont="1" applyFill="1" applyBorder="1" applyAlignment="1">
      <alignment horizontal="center" vertical="center"/>
    </xf>
    <xf numFmtId="38" fontId="23" fillId="0" borderId="118" xfId="4" applyFont="1" applyFill="1" applyBorder="1" applyAlignment="1">
      <alignment horizontal="center" vertical="center"/>
    </xf>
    <xf numFmtId="38" fontId="23" fillId="0" borderId="119" xfId="4" applyFont="1" applyFill="1" applyBorder="1" applyAlignment="1">
      <alignment horizontal="center" vertical="center"/>
    </xf>
    <xf numFmtId="38" fontId="23" fillId="3" borderId="89" xfId="4" applyFont="1" applyFill="1" applyBorder="1" applyAlignment="1">
      <alignment horizontal="distributed" vertical="center"/>
    </xf>
    <xf numFmtId="38" fontId="23" fillId="3" borderId="120" xfId="4" applyFont="1" applyFill="1" applyBorder="1" applyAlignment="1">
      <alignment horizontal="distributed" vertical="center"/>
    </xf>
    <xf numFmtId="38" fontId="23" fillId="3" borderId="121" xfId="4" applyFont="1" applyFill="1" applyBorder="1" applyAlignment="1">
      <alignment horizontal="distributed" vertical="center"/>
    </xf>
    <xf numFmtId="38" fontId="23" fillId="0" borderId="122" xfId="4" applyFont="1" applyFill="1" applyBorder="1" applyAlignment="1">
      <alignment horizontal="distributed" vertical="center"/>
    </xf>
    <xf numFmtId="38" fontId="23" fillId="0" borderId="123" xfId="4" applyFont="1" applyFill="1" applyBorder="1" applyAlignment="1">
      <alignment horizontal="distributed" vertical="center"/>
    </xf>
    <xf numFmtId="38" fontId="23" fillId="0" borderId="124" xfId="4" applyFont="1" applyFill="1" applyBorder="1" applyAlignment="1">
      <alignment horizontal="distributed" vertical="center"/>
    </xf>
  </cellXfs>
  <cellStyles count="7">
    <cellStyle name="ハイパーリンク 2" xfId="2" xr:uid="{5125835C-69C4-411A-B6CB-B25781CF5FF6}"/>
    <cellStyle name="桁区切り 2" xfId="4" xr:uid="{8C7FE48D-7FE2-45CB-978F-3B73D66BD2CC}"/>
    <cellStyle name="桁区切り 3 2 2 2 2" xfId="5" xr:uid="{2CB9ADE9-279F-4F49-8C36-FAC3E36696E5}"/>
    <cellStyle name="桁区切り 3 2 2 2 2 2" xfId="6" xr:uid="{FE939DE9-7B82-44D3-8D48-1894D16C074B}"/>
    <cellStyle name="標準" xfId="0" builtinId="0"/>
    <cellStyle name="標準 2" xfId="3" xr:uid="{B4F34ADE-57DC-4374-A603-AA37E4F1B406}"/>
    <cellStyle name="標準 3" xfId="1" xr:uid="{D27254B6-2AEB-4FFE-8F1E-32EA56AFAC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97231C3C-DD16-4F4B-A760-F2ACAFBACA70}"/>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16FE7A5D-B025-4769-BDD5-7F18BAD80F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78ED-9A48-4AC6-B485-B51C41C612F9}">
  <dimension ref="A1:C218"/>
  <sheetViews>
    <sheetView tabSelected="1" zoomScaleNormal="100" workbookViewId="0">
      <selection activeCell="A30" sqref="A30:XFD31"/>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125</v>
      </c>
    </row>
    <row r="8" spans="1:3" ht="18" customHeight="1" x14ac:dyDescent="0.2">
      <c r="A8" s="7" t="s">
        <v>446</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126</v>
      </c>
    </row>
    <row r="14" spans="1:3" ht="9.4" customHeight="1" x14ac:dyDescent="0.2">
      <c r="A14" s="9"/>
    </row>
    <row r="15" spans="1:3" ht="22.5" customHeight="1" x14ac:dyDescent="0.2">
      <c r="A15" s="7" t="s">
        <v>262</v>
      </c>
      <c r="C15" s="2" t="s">
        <v>7</v>
      </c>
    </row>
    <row r="16" spans="1:3" ht="22.5" customHeight="1" x14ac:dyDescent="0.2">
      <c r="A16" s="7" t="s">
        <v>263</v>
      </c>
    </row>
    <row r="17" spans="1:3" ht="22.5" customHeight="1" x14ac:dyDescent="0.2">
      <c r="A17" s="7" t="s">
        <v>8</v>
      </c>
    </row>
    <row r="18" spans="1:3" ht="9" customHeight="1" x14ac:dyDescent="0.2">
      <c r="A18" s="7"/>
    </row>
    <row r="19" spans="1:3" s="11" customFormat="1" ht="23.1" customHeight="1" x14ac:dyDescent="0.2">
      <c r="A19" s="10" t="s">
        <v>130</v>
      </c>
    </row>
    <row r="20" spans="1:3" s="11" customFormat="1" ht="23.1" customHeight="1" x14ac:dyDescent="0.2">
      <c r="A20" s="10" t="s">
        <v>131</v>
      </c>
    </row>
    <row r="21" spans="1:3" s="11" customFormat="1" ht="23.1" customHeight="1" x14ac:dyDescent="0.2">
      <c r="A21" s="10"/>
    </row>
    <row r="22" spans="1:3" ht="23.1" customHeight="1" x14ac:dyDescent="0.2">
      <c r="A22" s="12" t="s">
        <v>254</v>
      </c>
      <c r="C22" s="2" t="s">
        <v>9</v>
      </c>
    </row>
    <row r="23" spans="1:3" ht="23.1" customHeight="1" x14ac:dyDescent="0.2">
      <c r="A23" s="7" t="s">
        <v>10</v>
      </c>
    </row>
    <row r="24" spans="1:3" ht="23.1" customHeight="1" x14ac:dyDescent="0.2">
      <c r="A24" s="7" t="s">
        <v>11</v>
      </c>
    </row>
    <row r="25" spans="1:3" ht="23.1" customHeight="1" x14ac:dyDescent="0.2">
      <c r="A25" s="7" t="s">
        <v>12</v>
      </c>
    </row>
    <row r="26" spans="1:3" ht="23.1" customHeight="1" x14ac:dyDescent="0.2">
      <c r="A26" s="7" t="s">
        <v>13</v>
      </c>
    </row>
    <row r="27" spans="1:3" ht="23.1" customHeight="1" x14ac:dyDescent="0.2">
      <c r="A27" s="7" t="s">
        <v>14</v>
      </c>
    </row>
    <row r="28" spans="1:3" ht="9" customHeight="1" x14ac:dyDescent="0.2">
      <c r="A28" s="12"/>
    </row>
    <row r="29" spans="1:3" ht="23.1" customHeight="1" x14ac:dyDescent="0.2">
      <c r="A29" s="12" t="s">
        <v>15</v>
      </c>
    </row>
    <row r="30" spans="1:3" ht="21.75" customHeight="1" x14ac:dyDescent="0.2">
      <c r="A30" s="13" t="s">
        <v>16</v>
      </c>
    </row>
    <row r="31" spans="1:3" s="11" customFormat="1" ht="23.1" customHeight="1" x14ac:dyDescent="0.2">
      <c r="A31" s="13" t="s">
        <v>17</v>
      </c>
    </row>
    <row r="32" spans="1:3" s="11" customFormat="1" ht="23.1" customHeight="1" x14ac:dyDescent="0.2">
      <c r="A32" s="13" t="s">
        <v>18</v>
      </c>
    </row>
    <row r="33" spans="1:1" ht="21.75" customHeight="1" x14ac:dyDescent="0.2">
      <c r="A33" s="13" t="s">
        <v>19</v>
      </c>
    </row>
    <row r="34" spans="1:1" s="11" customFormat="1" ht="23.1" customHeight="1" x14ac:dyDescent="0.2">
      <c r="A34" s="13" t="s">
        <v>20</v>
      </c>
    </row>
    <row r="35" spans="1:1" s="11" customFormat="1" ht="23.1" customHeight="1" x14ac:dyDescent="0.2">
      <c r="A35" s="13" t="s">
        <v>21</v>
      </c>
    </row>
    <row r="36" spans="1:1" s="11" customFormat="1" ht="23.1" customHeight="1" x14ac:dyDescent="0.2">
      <c r="A36" s="13" t="s">
        <v>437</v>
      </c>
    </row>
    <row r="37" spans="1:1" ht="21.75" customHeight="1" x14ac:dyDescent="0.2">
      <c r="A37" s="13" t="s">
        <v>22</v>
      </c>
    </row>
    <row r="38" spans="1:1" s="11" customFormat="1" ht="23.1" customHeight="1" x14ac:dyDescent="0.2">
      <c r="A38" s="13" t="s">
        <v>23</v>
      </c>
    </row>
    <row r="39" spans="1:1" ht="21.75" customHeight="1" x14ac:dyDescent="0.2">
      <c r="A39" s="13" t="s">
        <v>24</v>
      </c>
    </row>
    <row r="40" spans="1:1" s="11" customFormat="1" ht="23.1" customHeight="1" x14ac:dyDescent="0.2">
      <c r="A40" s="13" t="s">
        <v>25</v>
      </c>
    </row>
    <row r="41" spans="1:1" ht="21.75" customHeight="1" x14ac:dyDescent="0.2">
      <c r="A41" s="13" t="s">
        <v>26</v>
      </c>
    </row>
    <row r="42" spans="1:1" ht="21.75" customHeight="1" x14ac:dyDescent="0.2">
      <c r="A42" s="13" t="s">
        <v>27</v>
      </c>
    </row>
    <row r="43" spans="1:1" s="11" customFormat="1" ht="23.1" customHeight="1" x14ac:dyDescent="0.2">
      <c r="A43" s="13" t="s">
        <v>127</v>
      </c>
    </row>
    <row r="44" spans="1:1" ht="21.75" customHeight="1" x14ac:dyDescent="0.2">
      <c r="A44" s="13" t="s">
        <v>28</v>
      </c>
    </row>
    <row r="45" spans="1:1" ht="21.75" customHeight="1" x14ac:dyDescent="0.2">
      <c r="A45" s="13" t="s">
        <v>29</v>
      </c>
    </row>
    <row r="46" spans="1:1" ht="21.75" customHeight="1" x14ac:dyDescent="0.2">
      <c r="A46" s="13" t="s">
        <v>30</v>
      </c>
    </row>
    <row r="47" spans="1:1" s="11" customFormat="1" ht="23.1" customHeight="1" x14ac:dyDescent="0.2">
      <c r="A47" s="13" t="s">
        <v>31</v>
      </c>
    </row>
    <row r="48" spans="1:1" s="11" customFormat="1" ht="23.1" customHeight="1" x14ac:dyDescent="0.2">
      <c r="A48" s="13" t="s">
        <v>32</v>
      </c>
    </row>
    <row r="49" spans="1:1" s="11" customFormat="1" ht="23.1" customHeight="1" x14ac:dyDescent="0.2">
      <c r="A49" s="13" t="s">
        <v>438</v>
      </c>
    </row>
    <row r="50" spans="1:1" s="11" customFormat="1" ht="23.1" customHeight="1" x14ac:dyDescent="0.2">
      <c r="A50" s="13" t="s">
        <v>431</v>
      </c>
    </row>
    <row r="51" spans="1:1" s="11" customFormat="1" ht="23.1" customHeight="1" x14ac:dyDescent="0.2">
      <c r="A51" s="13" t="s">
        <v>441</v>
      </c>
    </row>
    <row r="52" spans="1:1" s="11" customFormat="1" ht="23.1" customHeight="1" x14ac:dyDescent="0.2">
      <c r="A52" s="13" t="s">
        <v>442</v>
      </c>
    </row>
    <row r="53" spans="1:1" s="11" customFormat="1" ht="23.1" customHeight="1" x14ac:dyDescent="0.2">
      <c r="A53" s="13" t="s">
        <v>432</v>
      </c>
    </row>
    <row r="54" spans="1:1" s="11" customFormat="1" ht="23.1" customHeight="1" x14ac:dyDescent="0.2">
      <c r="A54" s="13" t="s">
        <v>433</v>
      </c>
    </row>
    <row r="55" spans="1:1" s="11" customFormat="1" ht="23.1" customHeight="1" x14ac:dyDescent="0.2">
      <c r="A55" s="13" t="s">
        <v>434</v>
      </c>
    </row>
    <row r="56" spans="1:1" s="11" customFormat="1" ht="23.1" customHeight="1" x14ac:dyDescent="0.2">
      <c r="A56" s="13" t="s">
        <v>435</v>
      </c>
    </row>
    <row r="57" spans="1:1" s="11" customFormat="1" ht="23.1" customHeight="1" x14ac:dyDescent="0.2">
      <c r="A57" s="13" t="s">
        <v>436</v>
      </c>
    </row>
    <row r="58" spans="1:1" s="11" customFormat="1" ht="23.1" customHeight="1" x14ac:dyDescent="0.2">
      <c r="A58" s="13" t="s">
        <v>439</v>
      </c>
    </row>
    <row r="59" spans="1:1" s="11" customFormat="1" ht="23.1" customHeight="1" x14ac:dyDescent="0.2">
      <c r="A59" s="13" t="s">
        <v>440</v>
      </c>
    </row>
    <row r="60" spans="1:1" s="11" customFormat="1" ht="24.95" customHeight="1" x14ac:dyDescent="0.2">
      <c r="A60" s="10"/>
    </row>
    <row r="61" spans="1:1" s="11" customFormat="1" ht="24.95" customHeight="1" x14ac:dyDescent="0.2">
      <c r="A61" s="14" t="s">
        <v>33</v>
      </c>
    </row>
    <row r="62" spans="1:1" s="11" customFormat="1" ht="24.95" customHeight="1" x14ac:dyDescent="0.2">
      <c r="A62" s="10" t="s">
        <v>443</v>
      </c>
    </row>
    <row r="63" spans="1:1" s="11" customFormat="1" ht="24.95" customHeight="1" x14ac:dyDescent="0.2">
      <c r="A63" s="10" t="s">
        <v>444</v>
      </c>
    </row>
    <row r="64" spans="1:1" s="11" customFormat="1" ht="12" customHeight="1" x14ac:dyDescent="0.2">
      <c r="A64" s="10"/>
    </row>
    <row r="65" spans="1:1" s="11" customFormat="1" ht="24.95" customHeight="1" x14ac:dyDescent="0.2">
      <c r="A65" s="10" t="s">
        <v>445</v>
      </c>
    </row>
    <row r="66" spans="1:1" s="11" customFormat="1" ht="24.95" customHeight="1" x14ac:dyDescent="0.2">
      <c r="A66" s="10" t="s">
        <v>444</v>
      </c>
    </row>
    <row r="67" spans="1:1" s="11" customFormat="1" ht="12" customHeight="1" x14ac:dyDescent="0.2">
      <c r="A67" s="10"/>
    </row>
    <row r="68" spans="1:1" s="11" customFormat="1" ht="24.95" customHeight="1" x14ac:dyDescent="0.2">
      <c r="A68" s="10" t="s">
        <v>260</v>
      </c>
    </row>
    <row r="69" spans="1:1" s="11" customFormat="1" ht="24.95" customHeight="1" x14ac:dyDescent="0.2">
      <c r="A69" s="10" t="s">
        <v>261</v>
      </c>
    </row>
    <row r="70" spans="1:1" s="11" customFormat="1" ht="12" customHeight="1" x14ac:dyDescent="0.2">
      <c r="A70" s="10"/>
    </row>
    <row r="71" spans="1:1" s="11" customFormat="1" ht="24.95" customHeight="1" x14ac:dyDescent="0.2">
      <c r="A71" s="10" t="s">
        <v>255</v>
      </c>
    </row>
    <row r="72" spans="1:1" s="11" customFormat="1" ht="24.95" customHeight="1" x14ac:dyDescent="0.2">
      <c r="A72" s="10" t="s">
        <v>256</v>
      </c>
    </row>
    <row r="73" spans="1:1" s="11" customFormat="1" ht="12" customHeight="1" x14ac:dyDescent="0.2">
      <c r="A73" s="10"/>
    </row>
    <row r="74" spans="1:1" ht="21.95" customHeight="1" x14ac:dyDescent="0.2">
      <c r="A74" s="15" t="s">
        <v>34</v>
      </c>
    </row>
    <row r="75" spans="1:1" ht="23.25" customHeight="1" x14ac:dyDescent="0.2">
      <c r="A75" s="16" t="s">
        <v>35</v>
      </c>
    </row>
    <row r="76" spans="1:1" ht="21.95" customHeight="1" x14ac:dyDescent="0.2">
      <c r="A76" s="17"/>
    </row>
    <row r="77" spans="1:1" ht="21.95" customHeight="1" x14ac:dyDescent="0.2">
      <c r="A77" s="12" t="s">
        <v>36</v>
      </c>
    </row>
    <row r="78" spans="1:1" ht="21.95" customHeight="1" x14ac:dyDescent="0.2">
      <c r="A78" s="12" t="s">
        <v>37</v>
      </c>
    </row>
    <row r="79" spans="1:1" ht="21.75" customHeight="1" x14ac:dyDescent="0.2">
      <c r="A79" s="7" t="s">
        <v>38</v>
      </c>
    </row>
    <row r="80" spans="1:1" ht="21.95" customHeight="1" x14ac:dyDescent="0.2">
      <c r="A80" s="7" t="s">
        <v>39</v>
      </c>
    </row>
    <row r="81" spans="1:1" ht="21.95" customHeight="1" x14ac:dyDescent="0.2">
      <c r="A81" s="7" t="s">
        <v>40</v>
      </c>
    </row>
    <row r="82" spans="1:1" ht="21.95" customHeight="1" x14ac:dyDescent="0.2">
      <c r="A82" s="7" t="s">
        <v>41</v>
      </c>
    </row>
    <row r="83" spans="1:1" ht="21.75" customHeight="1" x14ac:dyDescent="0.2">
      <c r="A83" s="7" t="s">
        <v>42</v>
      </c>
    </row>
    <row r="84" spans="1:1" ht="21.95" customHeight="1" x14ac:dyDescent="0.2">
      <c r="A84" s="7" t="s">
        <v>43</v>
      </c>
    </row>
    <row r="85" spans="1:1" ht="21.95" customHeight="1" x14ac:dyDescent="0.2">
      <c r="A85" s="12" t="s">
        <v>44</v>
      </c>
    </row>
    <row r="86" spans="1:1" ht="21.95" customHeight="1" x14ac:dyDescent="0.2">
      <c r="A86" s="7" t="s">
        <v>45</v>
      </c>
    </row>
    <row r="87" spans="1:1" ht="21.95" customHeight="1" x14ac:dyDescent="0.2">
      <c r="A87" s="7" t="s">
        <v>46</v>
      </c>
    </row>
    <row r="88" spans="1:1" ht="21.95" customHeight="1" x14ac:dyDescent="0.2">
      <c r="A88" s="7" t="s">
        <v>47</v>
      </c>
    </row>
    <row r="89" spans="1:1" ht="21.95" customHeight="1" x14ac:dyDescent="0.2">
      <c r="A89" s="7" t="s">
        <v>48</v>
      </c>
    </row>
    <row r="90" spans="1:1" ht="25.5" customHeight="1" x14ac:dyDescent="0.2">
      <c r="A90" s="7" t="s">
        <v>49</v>
      </c>
    </row>
    <row r="91" spans="1:1" ht="21.95" customHeight="1" x14ac:dyDescent="0.2">
      <c r="A91" s="7"/>
    </row>
    <row r="92" spans="1:1" ht="21.95" customHeight="1" x14ac:dyDescent="0.2">
      <c r="A92" s="18" t="s">
        <v>50</v>
      </c>
    </row>
    <row r="93" spans="1:1" ht="21.95" customHeight="1" x14ac:dyDescent="0.2">
      <c r="A93" s="18" t="s">
        <v>51</v>
      </c>
    </row>
    <row r="94" spans="1:1" ht="21.95" customHeight="1" x14ac:dyDescent="0.2">
      <c r="A94" s="19" t="s">
        <v>52</v>
      </c>
    </row>
    <row r="95" spans="1:1" ht="21.95" customHeight="1" x14ac:dyDescent="0.2">
      <c r="A95" s="19" t="s">
        <v>53</v>
      </c>
    </row>
    <row r="96" spans="1:1" ht="21.95" customHeight="1" x14ac:dyDescent="0.2">
      <c r="A96" s="7" t="s">
        <v>54</v>
      </c>
    </row>
    <row r="97" spans="1:1" ht="21.95" customHeight="1" x14ac:dyDescent="0.2">
      <c r="A97" s="12" t="s">
        <v>55</v>
      </c>
    </row>
    <row r="98" spans="1:1" ht="21.95" customHeight="1" x14ac:dyDescent="0.2">
      <c r="A98" s="12" t="s">
        <v>56</v>
      </c>
    </row>
    <row r="99" spans="1:1" ht="21.95" customHeight="1" x14ac:dyDescent="0.2">
      <c r="A99" s="7" t="s">
        <v>57</v>
      </c>
    </row>
    <row r="100" spans="1:1" ht="21.95" customHeight="1" x14ac:dyDescent="0.2">
      <c r="A100" s="7" t="s">
        <v>58</v>
      </c>
    </row>
    <row r="101" spans="1:1" ht="21.95" customHeight="1" x14ac:dyDescent="0.2">
      <c r="A101" s="12" t="s">
        <v>59</v>
      </c>
    </row>
    <row r="102" spans="1:1" ht="21.95" customHeight="1" x14ac:dyDescent="0.2">
      <c r="A102" s="7" t="s">
        <v>60</v>
      </c>
    </row>
    <row r="103" spans="1:1" ht="22.5" customHeight="1" x14ac:dyDescent="0.2">
      <c r="A103" s="7" t="s">
        <v>61</v>
      </c>
    </row>
    <row r="104" spans="1:1" ht="21.95" customHeight="1" x14ac:dyDescent="0.2">
      <c r="A104" s="12" t="s">
        <v>62</v>
      </c>
    </row>
    <row r="105" spans="1:1" ht="21.95" customHeight="1" x14ac:dyDescent="0.2">
      <c r="A105" s="12" t="s">
        <v>63</v>
      </c>
    </row>
    <row r="106" spans="1:1" ht="21.95" customHeight="1" x14ac:dyDescent="0.2">
      <c r="A106" s="18" t="s">
        <v>64</v>
      </c>
    </row>
    <row r="107" spans="1:1" ht="21.95" customHeight="1" x14ac:dyDescent="0.2">
      <c r="A107" s="19" t="s">
        <v>65</v>
      </c>
    </row>
    <row r="108" spans="1:1" ht="21.95" customHeight="1" x14ac:dyDescent="0.2">
      <c r="A108" s="7" t="s">
        <v>66</v>
      </c>
    </row>
    <row r="109" spans="1:1" ht="21.95" customHeight="1" x14ac:dyDescent="0.2">
      <c r="A109" s="7" t="s">
        <v>67</v>
      </c>
    </row>
    <row r="110" spans="1:1" ht="21.95" customHeight="1" x14ac:dyDescent="0.2">
      <c r="A110" s="7" t="s">
        <v>68</v>
      </c>
    </row>
    <row r="111" spans="1:1" ht="21.95" customHeight="1" x14ac:dyDescent="0.2">
      <c r="A111" s="7" t="s">
        <v>69</v>
      </c>
    </row>
    <row r="112" spans="1:1" ht="21.95" customHeight="1" x14ac:dyDescent="0.2">
      <c r="A112" s="7" t="s">
        <v>70</v>
      </c>
    </row>
    <row r="113" spans="1:1" ht="21.95" customHeight="1" x14ac:dyDescent="0.2">
      <c r="A113" s="12" t="s">
        <v>71</v>
      </c>
    </row>
    <row r="114" spans="1:1" ht="21.95" customHeight="1" x14ac:dyDescent="0.2">
      <c r="A114" s="7" t="s">
        <v>72</v>
      </c>
    </row>
    <row r="115" spans="1:1" ht="21.95" customHeight="1" x14ac:dyDescent="0.2">
      <c r="A115" s="7" t="s">
        <v>73</v>
      </c>
    </row>
    <row r="116" spans="1:1" ht="21.95" customHeight="1" x14ac:dyDescent="0.2">
      <c r="A116" s="19" t="s">
        <v>74</v>
      </c>
    </row>
    <row r="117" spans="1:1" ht="21.75" customHeight="1" x14ac:dyDescent="0.2">
      <c r="A117" s="7" t="s">
        <v>75</v>
      </c>
    </row>
    <row r="118" spans="1:1" ht="21.95" customHeight="1" x14ac:dyDescent="0.2">
      <c r="A118" s="7"/>
    </row>
    <row r="119" spans="1:1" ht="21.95" customHeight="1" x14ac:dyDescent="0.2">
      <c r="A119" s="20" t="s">
        <v>76</v>
      </c>
    </row>
    <row r="120" spans="1:1" ht="21.95" customHeight="1" x14ac:dyDescent="0.2">
      <c r="A120" s="20" t="s">
        <v>77</v>
      </c>
    </row>
    <row r="121" spans="1:1" ht="21.95" customHeight="1" x14ac:dyDescent="0.2">
      <c r="A121" s="17" t="s">
        <v>78</v>
      </c>
    </row>
    <row r="122" spans="1:1" s="21" customFormat="1" ht="21.95" customHeight="1" x14ac:dyDescent="0.2">
      <c r="A122" s="17" t="s">
        <v>79</v>
      </c>
    </row>
    <row r="123" spans="1:1" ht="21.95" customHeight="1" x14ac:dyDescent="0.2">
      <c r="A123" s="12" t="s">
        <v>80</v>
      </c>
    </row>
    <row r="124" spans="1:1" ht="21.95" customHeight="1" x14ac:dyDescent="0.2">
      <c r="A124" s="7" t="s">
        <v>81</v>
      </c>
    </row>
    <row r="125" spans="1:1" ht="21.75" customHeight="1" x14ac:dyDescent="0.2">
      <c r="A125" s="7" t="s">
        <v>82</v>
      </c>
    </row>
    <row r="126" spans="1:1" ht="21.95" customHeight="1" x14ac:dyDescent="0.2">
      <c r="A126" s="12" t="s">
        <v>83</v>
      </c>
    </row>
    <row r="127" spans="1:1" ht="21.95" customHeight="1" x14ac:dyDescent="0.2">
      <c r="A127" s="7" t="s">
        <v>84</v>
      </c>
    </row>
    <row r="128" spans="1:1" ht="21.95" customHeight="1" x14ac:dyDescent="0.2">
      <c r="A128" s="7" t="s">
        <v>85</v>
      </c>
    </row>
    <row r="129" spans="1:1" ht="21.95" customHeight="1" x14ac:dyDescent="0.2">
      <c r="A129" s="7" t="s">
        <v>86</v>
      </c>
    </row>
    <row r="130" spans="1:1" ht="21.95" customHeight="1" x14ac:dyDescent="0.2">
      <c r="A130" s="7" t="s">
        <v>87</v>
      </c>
    </row>
    <row r="131" spans="1:1" ht="21.95" customHeight="1" x14ac:dyDescent="0.2">
      <c r="A131" s="17" t="s">
        <v>88</v>
      </c>
    </row>
    <row r="132" spans="1:1" ht="21.95" customHeight="1" x14ac:dyDescent="0.2">
      <c r="A132" s="17" t="s">
        <v>89</v>
      </c>
    </row>
    <row r="133" spans="1:1" ht="21.95" customHeight="1" x14ac:dyDescent="0.2">
      <c r="A133" s="17" t="s">
        <v>90</v>
      </c>
    </row>
    <row r="134" spans="1:1" ht="21.95" customHeight="1" x14ac:dyDescent="0.2">
      <c r="A134" s="17" t="s">
        <v>91</v>
      </c>
    </row>
    <row r="135" spans="1:1" ht="21.95" customHeight="1" x14ac:dyDescent="0.2">
      <c r="A135" s="17" t="s">
        <v>92</v>
      </c>
    </row>
    <row r="136" spans="1:1" ht="21.95" customHeight="1" x14ac:dyDescent="0.2">
      <c r="A136" s="17" t="s">
        <v>93</v>
      </c>
    </row>
    <row r="137" spans="1:1" ht="21.95" customHeight="1" x14ac:dyDescent="0.2">
      <c r="A137" s="17" t="s">
        <v>94</v>
      </c>
    </row>
    <row r="138" spans="1:1" ht="21.95" customHeight="1" x14ac:dyDescent="0.2">
      <c r="A138" s="17" t="s">
        <v>95</v>
      </c>
    </row>
    <row r="139" spans="1:1" ht="21.75" customHeight="1" x14ac:dyDescent="0.2">
      <c r="A139" s="17" t="s">
        <v>96</v>
      </c>
    </row>
    <row r="140" spans="1:1" ht="23.1" customHeight="1" x14ac:dyDescent="0.2">
      <c r="A140" s="17" t="s">
        <v>97</v>
      </c>
    </row>
    <row r="141" spans="1:1" ht="23.1" customHeight="1" x14ac:dyDescent="0.2">
      <c r="A141" s="20" t="s">
        <v>98</v>
      </c>
    </row>
    <row r="142" spans="1:1" ht="23.1" customHeight="1" x14ac:dyDescent="0.2">
      <c r="A142" s="17" t="s">
        <v>99</v>
      </c>
    </row>
    <row r="143" spans="1:1" ht="23.1" customHeight="1" x14ac:dyDescent="0.2">
      <c r="A143" s="17" t="s">
        <v>100</v>
      </c>
    </row>
    <row r="144" spans="1:1" ht="21" customHeight="1" x14ac:dyDescent="0.2">
      <c r="A144" s="17" t="s">
        <v>101</v>
      </c>
    </row>
    <row r="145" spans="1:1" ht="21.95" customHeight="1" x14ac:dyDescent="0.2">
      <c r="A145" s="17"/>
    </row>
    <row r="146" spans="1:1" ht="21.95" customHeight="1" x14ac:dyDescent="0.2">
      <c r="A146" s="12" t="s">
        <v>258</v>
      </c>
    </row>
    <row r="147" spans="1:1" ht="21.95" customHeight="1" x14ac:dyDescent="0.2">
      <c r="A147" s="17" t="s">
        <v>257</v>
      </c>
    </row>
    <row r="148" spans="1:1" ht="21.95" customHeight="1" x14ac:dyDescent="0.2">
      <c r="A148" s="17" t="s">
        <v>259</v>
      </c>
    </row>
    <row r="149" spans="1:1" ht="21.95" customHeight="1" x14ac:dyDescent="0.2">
      <c r="A149" s="17"/>
    </row>
    <row r="150" spans="1:1" ht="21.95" customHeight="1" x14ac:dyDescent="0.2">
      <c r="A150" s="12" t="s">
        <v>102</v>
      </c>
    </row>
    <row r="151" spans="1:1" ht="21.95" customHeight="1" x14ac:dyDescent="0.2">
      <c r="A151" s="22" t="s">
        <v>103</v>
      </c>
    </row>
    <row r="152" spans="1:1" ht="21.75" customHeight="1" x14ac:dyDescent="0.2">
      <c r="A152" s="7" t="s">
        <v>104</v>
      </c>
    </row>
    <row r="153" spans="1:1" ht="21.95" customHeight="1" x14ac:dyDescent="0.2">
      <c r="A153" s="7" t="s">
        <v>105</v>
      </c>
    </row>
    <row r="154" spans="1:1" ht="21.95" customHeight="1" x14ac:dyDescent="0.2">
      <c r="A154" s="7" t="s">
        <v>106</v>
      </c>
    </row>
    <row r="155" spans="1:1" ht="21.95" customHeight="1" x14ac:dyDescent="0.2">
      <c r="A155" s="7" t="s">
        <v>107</v>
      </c>
    </row>
    <row r="156" spans="1:1" ht="21.95" customHeight="1" x14ac:dyDescent="0.2">
      <c r="A156" s="7" t="s">
        <v>108</v>
      </c>
    </row>
    <row r="157" spans="1:1" ht="21.95" customHeight="1" x14ac:dyDescent="0.2">
      <c r="A157" s="23" t="s">
        <v>109</v>
      </c>
    </row>
    <row r="158" spans="1:1" ht="21.95" customHeight="1" x14ac:dyDescent="0.2">
      <c r="A158" s="22" t="s">
        <v>110</v>
      </c>
    </row>
    <row r="159" spans="1:1" ht="21.95" customHeight="1" x14ac:dyDescent="0.2">
      <c r="A159" s="7" t="s">
        <v>111</v>
      </c>
    </row>
    <row r="160" spans="1:1" ht="21" customHeight="1" x14ac:dyDescent="0.2">
      <c r="A160" s="7" t="s">
        <v>112</v>
      </c>
    </row>
    <row r="161" spans="1:1" s="24" customFormat="1" ht="21" customHeight="1" x14ac:dyDescent="0.2">
      <c r="A161" s="7" t="s">
        <v>62</v>
      </c>
    </row>
    <row r="162" spans="1:1" s="24" customFormat="1" ht="21" customHeight="1" x14ac:dyDescent="0.2">
      <c r="A162" s="12" t="s">
        <v>113</v>
      </c>
    </row>
    <row r="163" spans="1:1" s="24" customFormat="1" ht="21" customHeight="1" x14ac:dyDescent="0.2">
      <c r="A163" s="7" t="s">
        <v>114</v>
      </c>
    </row>
    <row r="164" spans="1:1" s="24" customFormat="1" ht="22.5" customHeight="1" x14ac:dyDescent="0.2">
      <c r="A164" s="7" t="s">
        <v>115</v>
      </c>
    </row>
    <row r="165" spans="1:1" s="24" customFormat="1" ht="21" customHeight="1" x14ac:dyDescent="0.2">
      <c r="A165" s="17"/>
    </row>
    <row r="166" spans="1:1" ht="21" customHeight="1" x14ac:dyDescent="0.2">
      <c r="A166" s="12" t="s">
        <v>128</v>
      </c>
    </row>
    <row r="167" spans="1:1" ht="21" customHeight="1" x14ac:dyDescent="0.2">
      <c r="A167" s="7" t="s">
        <v>129</v>
      </c>
    </row>
    <row r="168" spans="1:1" ht="21" customHeight="1" x14ac:dyDescent="0.2">
      <c r="A168" s="7" t="s">
        <v>116</v>
      </c>
    </row>
    <row r="169" spans="1:1" ht="21" customHeight="1" x14ac:dyDescent="0.2">
      <c r="A169" s="7" t="s">
        <v>117</v>
      </c>
    </row>
    <row r="170" spans="1:1" ht="21.75" customHeight="1" x14ac:dyDescent="0.2">
      <c r="A170" s="7" t="s">
        <v>118</v>
      </c>
    </row>
    <row r="171" spans="1:1" ht="21" customHeight="1" x14ac:dyDescent="0.2">
      <c r="A171" s="12"/>
    </row>
    <row r="172" spans="1:1" s="11" customFormat="1" ht="22.5" customHeight="1" x14ac:dyDescent="0.2">
      <c r="A172" s="12" t="s">
        <v>119</v>
      </c>
    </row>
    <row r="173" spans="1:1" ht="21" customHeight="1" x14ac:dyDescent="0.2">
      <c r="A173" s="7" t="s">
        <v>120</v>
      </c>
    </row>
    <row r="174" spans="1:1" ht="21" customHeight="1" x14ac:dyDescent="0.2">
      <c r="A174" s="25" t="s">
        <v>121</v>
      </c>
    </row>
    <row r="175" spans="1:1" ht="21" customHeight="1" x14ac:dyDescent="0.2">
      <c r="A175" s="26" t="s">
        <v>122</v>
      </c>
    </row>
    <row r="176" spans="1:1" ht="21" customHeight="1" x14ac:dyDescent="0.2">
      <c r="A176" s="7" t="s">
        <v>123</v>
      </c>
    </row>
    <row r="177" spans="1:1" ht="24.95" customHeight="1" x14ac:dyDescent="0.2">
      <c r="A177" s="7" t="s">
        <v>124</v>
      </c>
    </row>
    <row r="178" spans="1:1" ht="24.95" customHeight="1" x14ac:dyDescent="0.2">
      <c r="A178" s="24"/>
    </row>
    <row r="179" spans="1:1" ht="24.95" customHeight="1" x14ac:dyDescent="0.2">
      <c r="A179" s="24"/>
    </row>
    <row r="180" spans="1:1" ht="24.95" customHeight="1" x14ac:dyDescent="0.2">
      <c r="A180" s="24"/>
    </row>
    <row r="181" spans="1:1" ht="24.95" customHeight="1" x14ac:dyDescent="0.2">
      <c r="A181" s="24"/>
    </row>
    <row r="182" spans="1:1" ht="24.95" customHeight="1" x14ac:dyDescent="0.2">
      <c r="A182" s="24"/>
    </row>
    <row r="183" spans="1:1" ht="24.95" customHeight="1" x14ac:dyDescent="0.2">
      <c r="A183" s="24"/>
    </row>
    <row r="184" spans="1:1" ht="24.95" customHeight="1" x14ac:dyDescent="0.2">
      <c r="A184" s="24"/>
    </row>
    <row r="185" spans="1:1" ht="24.95" customHeight="1" x14ac:dyDescent="0.2">
      <c r="A185" s="24"/>
    </row>
    <row r="186" spans="1:1" ht="24.95" customHeight="1" x14ac:dyDescent="0.2">
      <c r="A186" s="24"/>
    </row>
    <row r="187" spans="1:1" ht="24.95" customHeight="1" x14ac:dyDescent="0.2">
      <c r="A187" s="24"/>
    </row>
    <row r="188" spans="1:1" ht="24.95" customHeight="1" x14ac:dyDescent="0.2">
      <c r="A188" s="24"/>
    </row>
    <row r="189" spans="1:1" ht="24.95" customHeight="1" x14ac:dyDescent="0.2">
      <c r="A189" s="24"/>
    </row>
    <row r="190" spans="1:1" ht="24.95" customHeight="1" x14ac:dyDescent="0.2">
      <c r="A190" s="24"/>
    </row>
    <row r="191" spans="1:1" ht="24.95" customHeight="1" x14ac:dyDescent="0.2">
      <c r="A191" s="24"/>
    </row>
    <row r="192" spans="1:1" ht="24.95" customHeight="1" x14ac:dyDescent="0.2">
      <c r="A192" s="24"/>
    </row>
    <row r="193" spans="1:1" ht="24.95" customHeight="1" x14ac:dyDescent="0.2">
      <c r="A193" s="24"/>
    </row>
    <row r="194" spans="1:1" ht="24.95" customHeight="1" x14ac:dyDescent="0.2">
      <c r="A194" s="24"/>
    </row>
    <row r="195" spans="1:1" ht="24.95" customHeight="1" x14ac:dyDescent="0.2">
      <c r="A195" s="24"/>
    </row>
    <row r="196" spans="1:1" ht="24.95" customHeight="1" x14ac:dyDescent="0.2">
      <c r="A196" s="24"/>
    </row>
    <row r="197" spans="1:1" ht="24.95" customHeight="1" x14ac:dyDescent="0.2">
      <c r="A197" s="24"/>
    </row>
    <row r="198" spans="1:1" ht="24.95" customHeight="1" x14ac:dyDescent="0.2">
      <c r="A198" s="24"/>
    </row>
    <row r="199" spans="1:1" ht="24.95" customHeight="1" x14ac:dyDescent="0.2">
      <c r="A199" s="24"/>
    </row>
    <row r="200" spans="1:1" ht="24.95" customHeight="1" x14ac:dyDescent="0.2">
      <c r="A200" s="24"/>
    </row>
    <row r="201" spans="1:1" ht="24.95" customHeight="1" x14ac:dyDescent="0.2">
      <c r="A201" s="24"/>
    </row>
    <row r="202" spans="1:1" ht="24.95" customHeight="1" x14ac:dyDescent="0.2">
      <c r="A202" s="24"/>
    </row>
    <row r="203" spans="1:1" ht="24.95" customHeight="1" x14ac:dyDescent="0.2">
      <c r="A203" s="24"/>
    </row>
    <row r="204" spans="1:1" ht="24.95" customHeight="1" x14ac:dyDescent="0.2">
      <c r="A204" s="24"/>
    </row>
    <row r="205" spans="1:1" ht="24.95" customHeight="1" x14ac:dyDescent="0.2">
      <c r="A205" s="24"/>
    </row>
    <row r="206" spans="1:1" ht="24.95" customHeight="1" x14ac:dyDescent="0.2">
      <c r="A206" s="24"/>
    </row>
    <row r="207" spans="1:1" ht="24.95" customHeight="1" x14ac:dyDescent="0.2">
      <c r="A207" s="24"/>
    </row>
    <row r="208" spans="1:1" ht="24.95" customHeight="1" x14ac:dyDescent="0.2">
      <c r="A208" s="24"/>
    </row>
    <row r="209" spans="1:1" ht="24.95" customHeight="1" x14ac:dyDescent="0.2">
      <c r="A209" s="24"/>
    </row>
    <row r="210" spans="1:1" ht="24.95" customHeight="1" x14ac:dyDescent="0.2">
      <c r="A210" s="24"/>
    </row>
    <row r="211" spans="1:1" ht="24.95" customHeight="1" x14ac:dyDescent="0.2">
      <c r="A211" s="24"/>
    </row>
    <row r="212" spans="1:1" ht="24.95" customHeight="1" x14ac:dyDescent="0.2">
      <c r="A212" s="24"/>
    </row>
    <row r="213" spans="1:1" ht="24.95" customHeight="1" x14ac:dyDescent="0.2">
      <c r="A213" s="24"/>
    </row>
    <row r="214" spans="1:1" ht="24.95" customHeight="1" x14ac:dyDescent="0.2">
      <c r="A214" s="24"/>
    </row>
    <row r="215" spans="1:1" ht="24.95" customHeight="1" x14ac:dyDescent="0.2">
      <c r="A215" s="24"/>
    </row>
    <row r="216" spans="1:1" ht="24.95" customHeight="1" x14ac:dyDescent="0.2">
      <c r="A216" s="24"/>
    </row>
    <row r="217" spans="1:1" x14ac:dyDescent="0.2">
      <c r="A217" s="24"/>
    </row>
    <row r="218" spans="1:1" x14ac:dyDescent="0.2">
      <c r="A218" s="24"/>
    </row>
  </sheetData>
  <phoneticPr fontId="5"/>
  <hyperlinks>
    <hyperlink ref="A4" r:id="rId1" display="http://lionsclub333c.org/" xr:uid="{FC82672F-DE0F-4F16-B9D0-0BC51A6EBD4B}"/>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50" man="1"/>
    <brk id="94" man="1"/>
    <brk id="13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C396B-EA2A-46A6-9A8A-0FD3B84AE7DA}">
  <dimension ref="A1:M123"/>
  <sheetViews>
    <sheetView zoomScaleNormal="100" workbookViewId="0">
      <pane xSplit="2" ySplit="3" topLeftCell="C104" activePane="bottomRight" state="frozen"/>
      <selection pane="topRight" activeCell="C1" sqref="C1"/>
      <selection pane="bottomLeft" activeCell="A4" sqref="A4"/>
      <selection pane="bottomRight" activeCell="K4" sqref="K4:K109"/>
    </sheetView>
  </sheetViews>
  <sheetFormatPr defaultRowHeight="24" x14ac:dyDescent="0.2"/>
  <cols>
    <col min="1" max="2" width="4.83203125" style="111" customWidth="1"/>
    <col min="3" max="3" width="29" style="112" bestFit="1" customWidth="1"/>
    <col min="4" max="9" width="12.83203125" style="113" customWidth="1"/>
    <col min="10" max="11" width="14.83203125" style="113" customWidth="1"/>
    <col min="12" max="16384" width="9.33203125" style="113"/>
  </cols>
  <sheetData>
    <row r="1" spans="1:13" s="28" customFormat="1" ht="26.25" customHeight="1" x14ac:dyDescent="0.2">
      <c r="A1" s="261" t="s">
        <v>132</v>
      </c>
      <c r="B1" s="261"/>
      <c r="C1" s="261"/>
      <c r="D1" s="261"/>
      <c r="E1" s="261"/>
      <c r="F1" s="261"/>
      <c r="G1" s="261"/>
      <c r="H1" s="261"/>
      <c r="I1" s="261"/>
      <c r="J1" s="261"/>
      <c r="K1" s="261"/>
      <c r="L1" s="262"/>
      <c r="M1" s="262"/>
    </row>
    <row r="2" spans="1:13" s="28" customFormat="1" ht="20.100000000000001" customHeight="1" thickBot="1" x14ac:dyDescent="0.25">
      <c r="A2" s="27"/>
      <c r="B2" s="27"/>
      <c r="C2" s="27"/>
      <c r="D2" s="27"/>
      <c r="E2" s="27"/>
      <c r="F2" s="27"/>
      <c r="G2" s="27"/>
      <c r="H2" s="27"/>
      <c r="I2" s="27"/>
      <c r="J2" s="27"/>
      <c r="K2" s="29"/>
      <c r="L2" s="263" t="s">
        <v>133</v>
      </c>
      <c r="M2" s="264"/>
    </row>
    <row r="3" spans="1:13" s="28" customFormat="1" ht="30.75" customHeight="1" thickTop="1" thickBot="1" x14ac:dyDescent="0.25">
      <c r="A3" s="30" t="s">
        <v>134</v>
      </c>
      <c r="B3" s="31" t="s">
        <v>135</v>
      </c>
      <c r="C3" s="31" t="s">
        <v>136</v>
      </c>
      <c r="D3" s="31" t="s">
        <v>137</v>
      </c>
      <c r="E3" s="31" t="s">
        <v>138</v>
      </c>
      <c r="F3" s="31" t="s">
        <v>139</v>
      </c>
      <c r="G3" s="31" t="s">
        <v>140</v>
      </c>
      <c r="H3" s="31" t="s">
        <v>141</v>
      </c>
      <c r="I3" s="31" t="s">
        <v>142</v>
      </c>
      <c r="J3" s="32" t="s">
        <v>143</v>
      </c>
      <c r="K3" s="33" t="s">
        <v>144</v>
      </c>
      <c r="L3" s="34" t="s">
        <v>145</v>
      </c>
      <c r="M3" s="35" t="s">
        <v>146</v>
      </c>
    </row>
    <row r="4" spans="1:13" s="42" customFormat="1" ht="18" customHeight="1" thickTop="1" x14ac:dyDescent="0.15">
      <c r="A4" s="255">
        <v>1</v>
      </c>
      <c r="B4" s="258">
        <v>1</v>
      </c>
      <c r="C4" s="36" t="s">
        <v>147</v>
      </c>
      <c r="D4" s="37">
        <v>32</v>
      </c>
      <c r="E4" s="37">
        <v>0</v>
      </c>
      <c r="F4" s="37">
        <v>0</v>
      </c>
      <c r="G4" s="37">
        <v>0</v>
      </c>
      <c r="H4" s="37">
        <v>0</v>
      </c>
      <c r="I4" s="37">
        <v>0</v>
      </c>
      <c r="J4" s="38">
        <v>32</v>
      </c>
      <c r="K4" s="39">
        <v>8</v>
      </c>
      <c r="L4" s="40"/>
      <c r="M4" s="41"/>
    </row>
    <row r="5" spans="1:13" s="42" customFormat="1" ht="18" customHeight="1" x14ac:dyDescent="0.15">
      <c r="A5" s="256">
        <v>1</v>
      </c>
      <c r="B5" s="259">
        <v>1</v>
      </c>
      <c r="C5" s="43" t="s">
        <v>148</v>
      </c>
      <c r="D5" s="44">
        <v>13</v>
      </c>
      <c r="E5" s="44">
        <v>1</v>
      </c>
      <c r="F5" s="44">
        <v>0</v>
      </c>
      <c r="G5" s="44">
        <v>0</v>
      </c>
      <c r="H5" s="44">
        <v>0</v>
      </c>
      <c r="I5" s="44">
        <v>1</v>
      </c>
      <c r="J5" s="45">
        <v>14</v>
      </c>
      <c r="K5" s="46">
        <v>2</v>
      </c>
      <c r="L5" s="47"/>
      <c r="M5" s="48"/>
    </row>
    <row r="6" spans="1:13" s="42" customFormat="1" ht="18" customHeight="1" x14ac:dyDescent="0.15">
      <c r="A6" s="256">
        <v>1</v>
      </c>
      <c r="B6" s="259">
        <v>1</v>
      </c>
      <c r="C6" s="43" t="s">
        <v>149</v>
      </c>
      <c r="D6" s="44">
        <v>9</v>
      </c>
      <c r="E6" s="44">
        <v>0</v>
      </c>
      <c r="F6" s="44">
        <v>0</v>
      </c>
      <c r="G6" s="44">
        <v>0</v>
      </c>
      <c r="H6" s="44">
        <v>0</v>
      </c>
      <c r="I6" s="44">
        <v>0</v>
      </c>
      <c r="J6" s="45">
        <v>9</v>
      </c>
      <c r="K6" s="46">
        <v>0</v>
      </c>
      <c r="L6" s="47"/>
      <c r="M6" s="48"/>
    </row>
    <row r="7" spans="1:13" s="42" customFormat="1" ht="18" customHeight="1" x14ac:dyDescent="0.15">
      <c r="A7" s="256">
        <v>1</v>
      </c>
      <c r="B7" s="259">
        <v>1</v>
      </c>
      <c r="C7" s="43" t="s">
        <v>150</v>
      </c>
      <c r="D7" s="44">
        <v>22</v>
      </c>
      <c r="E7" s="44">
        <v>0</v>
      </c>
      <c r="F7" s="44">
        <v>0</v>
      </c>
      <c r="G7" s="44">
        <v>0</v>
      </c>
      <c r="H7" s="44">
        <v>0</v>
      </c>
      <c r="I7" s="44">
        <v>0</v>
      </c>
      <c r="J7" s="45">
        <v>22</v>
      </c>
      <c r="K7" s="46">
        <v>0</v>
      </c>
      <c r="L7" s="47"/>
      <c r="M7" s="48"/>
    </row>
    <row r="8" spans="1:13" s="42" customFormat="1" ht="18" customHeight="1" thickBot="1" x14ac:dyDescent="0.2">
      <c r="A8" s="256">
        <v>1</v>
      </c>
      <c r="B8" s="259">
        <v>1</v>
      </c>
      <c r="C8" s="43" t="s">
        <v>151</v>
      </c>
      <c r="D8" s="44">
        <v>13</v>
      </c>
      <c r="E8" s="44">
        <v>0</v>
      </c>
      <c r="F8" s="44">
        <v>0</v>
      </c>
      <c r="G8" s="44">
        <v>0</v>
      </c>
      <c r="H8" s="44">
        <v>0</v>
      </c>
      <c r="I8" s="44">
        <v>0</v>
      </c>
      <c r="J8" s="45">
        <v>13</v>
      </c>
      <c r="K8" s="46">
        <v>1</v>
      </c>
      <c r="L8" s="49"/>
      <c r="M8" s="50"/>
    </row>
    <row r="9" spans="1:13" s="42" customFormat="1" ht="18" customHeight="1" thickBot="1" x14ac:dyDescent="0.2">
      <c r="A9" s="256">
        <v>1</v>
      </c>
      <c r="B9" s="260">
        <v>1</v>
      </c>
      <c r="C9" s="51" t="s">
        <v>152</v>
      </c>
      <c r="D9" s="52">
        <v>12</v>
      </c>
      <c r="E9" s="52">
        <v>0</v>
      </c>
      <c r="F9" s="52">
        <v>0</v>
      </c>
      <c r="G9" s="52">
        <v>0</v>
      </c>
      <c r="H9" s="52">
        <v>0</v>
      </c>
      <c r="I9" s="52">
        <v>0</v>
      </c>
      <c r="J9" s="53">
        <v>12</v>
      </c>
      <c r="K9" s="54">
        <v>0</v>
      </c>
      <c r="L9" s="55">
        <f>SUM(J4:J9)</f>
        <v>102</v>
      </c>
      <c r="M9" s="56"/>
    </row>
    <row r="10" spans="1:13" s="42" customFormat="1" ht="18" customHeight="1" x14ac:dyDescent="0.15">
      <c r="A10" s="256">
        <v>1</v>
      </c>
      <c r="B10" s="258">
        <v>2</v>
      </c>
      <c r="C10" s="36" t="s">
        <v>153</v>
      </c>
      <c r="D10" s="37">
        <v>38</v>
      </c>
      <c r="E10" s="37">
        <v>3</v>
      </c>
      <c r="F10" s="37">
        <v>0</v>
      </c>
      <c r="G10" s="37">
        <v>0</v>
      </c>
      <c r="H10" s="37">
        <v>0</v>
      </c>
      <c r="I10" s="37">
        <v>3</v>
      </c>
      <c r="J10" s="38">
        <v>41</v>
      </c>
      <c r="K10" s="57">
        <v>0</v>
      </c>
      <c r="L10" s="40"/>
      <c r="M10" s="48"/>
    </row>
    <row r="11" spans="1:13" s="42" customFormat="1" ht="18" customHeight="1" x14ac:dyDescent="0.15">
      <c r="A11" s="256">
        <v>1</v>
      </c>
      <c r="B11" s="259">
        <v>2</v>
      </c>
      <c r="C11" s="43" t="s">
        <v>154</v>
      </c>
      <c r="D11" s="44">
        <v>14</v>
      </c>
      <c r="E11" s="44">
        <v>1</v>
      </c>
      <c r="F11" s="44">
        <v>0</v>
      </c>
      <c r="G11" s="44">
        <v>0</v>
      </c>
      <c r="H11" s="44">
        <v>0</v>
      </c>
      <c r="I11" s="44">
        <v>1</v>
      </c>
      <c r="J11" s="45">
        <v>15</v>
      </c>
      <c r="K11" s="46">
        <v>0</v>
      </c>
      <c r="L11" s="47"/>
      <c r="M11" s="48"/>
    </row>
    <row r="12" spans="1:13" s="42" customFormat="1" ht="18" customHeight="1" x14ac:dyDescent="0.15">
      <c r="A12" s="256">
        <v>1</v>
      </c>
      <c r="B12" s="259">
        <v>2</v>
      </c>
      <c r="C12" s="43" t="s">
        <v>155</v>
      </c>
      <c r="D12" s="44">
        <v>6</v>
      </c>
      <c r="E12" s="44">
        <v>0</v>
      </c>
      <c r="F12" s="44">
        <v>0</v>
      </c>
      <c r="G12" s="44">
        <v>0</v>
      </c>
      <c r="H12" s="44">
        <v>0</v>
      </c>
      <c r="I12" s="44">
        <v>0</v>
      </c>
      <c r="J12" s="45">
        <v>6</v>
      </c>
      <c r="K12" s="46">
        <v>0</v>
      </c>
      <c r="L12" s="47"/>
      <c r="M12" s="48"/>
    </row>
    <row r="13" spans="1:13" s="42" customFormat="1" ht="18" customHeight="1" thickBot="1" x14ac:dyDescent="0.2">
      <c r="A13" s="256">
        <v>1</v>
      </c>
      <c r="B13" s="259">
        <v>2</v>
      </c>
      <c r="C13" s="43" t="s">
        <v>156</v>
      </c>
      <c r="D13" s="44">
        <v>39</v>
      </c>
      <c r="E13" s="44">
        <v>1</v>
      </c>
      <c r="F13" s="44">
        <v>0</v>
      </c>
      <c r="G13" s="44">
        <v>0</v>
      </c>
      <c r="H13" s="44">
        <v>0</v>
      </c>
      <c r="I13" s="44">
        <v>1</v>
      </c>
      <c r="J13" s="45">
        <v>40</v>
      </c>
      <c r="K13" s="46">
        <v>0</v>
      </c>
      <c r="L13" s="49"/>
      <c r="M13" s="50"/>
    </row>
    <row r="14" spans="1:13" s="42" customFormat="1" ht="18" customHeight="1" thickBot="1" x14ac:dyDescent="0.2">
      <c r="A14" s="257">
        <v>1</v>
      </c>
      <c r="B14" s="260">
        <v>2</v>
      </c>
      <c r="C14" s="58" t="s">
        <v>157</v>
      </c>
      <c r="D14" s="59">
        <v>10</v>
      </c>
      <c r="E14" s="59">
        <v>0</v>
      </c>
      <c r="F14" s="59">
        <v>0</v>
      </c>
      <c r="G14" s="59">
        <v>0</v>
      </c>
      <c r="H14" s="59">
        <v>0</v>
      </c>
      <c r="I14" s="59">
        <v>0</v>
      </c>
      <c r="J14" s="60">
        <v>10</v>
      </c>
      <c r="K14" s="61">
        <v>3</v>
      </c>
      <c r="L14" s="62">
        <f>SUM(J10:J14)</f>
        <v>112</v>
      </c>
      <c r="M14" s="63">
        <f>SUM(L9,L14)</f>
        <v>214</v>
      </c>
    </row>
    <row r="15" spans="1:13" s="42" customFormat="1" ht="18" customHeight="1" x14ac:dyDescent="0.15">
      <c r="A15" s="255">
        <v>2</v>
      </c>
      <c r="B15" s="258">
        <v>1</v>
      </c>
      <c r="C15" s="36" t="s">
        <v>158</v>
      </c>
      <c r="D15" s="37">
        <v>19</v>
      </c>
      <c r="E15" s="37">
        <v>0</v>
      </c>
      <c r="F15" s="37">
        <v>0</v>
      </c>
      <c r="G15" s="37">
        <v>0</v>
      </c>
      <c r="H15" s="37">
        <v>0</v>
      </c>
      <c r="I15" s="37">
        <v>0</v>
      </c>
      <c r="J15" s="38">
        <v>19</v>
      </c>
      <c r="K15" s="57">
        <v>1</v>
      </c>
      <c r="L15" s="40"/>
      <c r="M15" s="41"/>
    </row>
    <row r="16" spans="1:13" s="42" customFormat="1" ht="18" customHeight="1" x14ac:dyDescent="0.15">
      <c r="A16" s="256">
        <v>2</v>
      </c>
      <c r="B16" s="259">
        <v>1</v>
      </c>
      <c r="C16" s="43" t="s">
        <v>159</v>
      </c>
      <c r="D16" s="44">
        <v>28</v>
      </c>
      <c r="E16" s="44">
        <v>0</v>
      </c>
      <c r="F16" s="44">
        <v>0</v>
      </c>
      <c r="G16" s="44">
        <v>0</v>
      </c>
      <c r="H16" s="44">
        <v>0</v>
      </c>
      <c r="I16" s="44">
        <v>0</v>
      </c>
      <c r="J16" s="45">
        <v>28</v>
      </c>
      <c r="K16" s="46">
        <v>7</v>
      </c>
      <c r="L16" s="47"/>
      <c r="M16" s="48"/>
    </row>
    <row r="17" spans="1:13" s="42" customFormat="1" ht="18" customHeight="1" x14ac:dyDescent="0.15">
      <c r="A17" s="256">
        <v>2</v>
      </c>
      <c r="B17" s="259">
        <v>1</v>
      </c>
      <c r="C17" s="43" t="s">
        <v>160</v>
      </c>
      <c r="D17" s="44">
        <v>23</v>
      </c>
      <c r="E17" s="44">
        <v>0</v>
      </c>
      <c r="F17" s="44">
        <v>0</v>
      </c>
      <c r="G17" s="44">
        <v>0</v>
      </c>
      <c r="H17" s="44">
        <v>0</v>
      </c>
      <c r="I17" s="44">
        <v>0</v>
      </c>
      <c r="J17" s="45">
        <v>23</v>
      </c>
      <c r="K17" s="46">
        <v>7</v>
      </c>
      <c r="L17" s="47"/>
      <c r="M17" s="48"/>
    </row>
    <row r="18" spans="1:13" s="42" customFormat="1" ht="18" customHeight="1" thickBot="1" x14ac:dyDescent="0.2">
      <c r="A18" s="256">
        <v>2</v>
      </c>
      <c r="B18" s="259">
        <v>1</v>
      </c>
      <c r="C18" s="43" t="s">
        <v>161</v>
      </c>
      <c r="D18" s="44">
        <v>46</v>
      </c>
      <c r="E18" s="44">
        <v>2</v>
      </c>
      <c r="F18" s="44">
        <v>0</v>
      </c>
      <c r="G18" s="44">
        <v>0</v>
      </c>
      <c r="H18" s="44">
        <v>-2</v>
      </c>
      <c r="I18" s="44">
        <v>0</v>
      </c>
      <c r="J18" s="45">
        <v>46</v>
      </c>
      <c r="K18" s="46">
        <v>5</v>
      </c>
      <c r="L18" s="47"/>
      <c r="M18" s="48"/>
    </row>
    <row r="19" spans="1:13" s="42" customFormat="1" ht="18" customHeight="1" x14ac:dyDescent="0.15">
      <c r="A19" s="256">
        <v>2</v>
      </c>
      <c r="B19" s="260">
        <v>1</v>
      </c>
      <c r="C19" s="51" t="s">
        <v>162</v>
      </c>
      <c r="D19" s="52">
        <v>43</v>
      </c>
      <c r="E19" s="52">
        <v>0</v>
      </c>
      <c r="F19" s="52">
        <v>0</v>
      </c>
      <c r="G19" s="52">
        <v>0</v>
      </c>
      <c r="H19" s="52">
        <v>0</v>
      </c>
      <c r="I19" s="52">
        <v>0</v>
      </c>
      <c r="J19" s="64">
        <v>43</v>
      </c>
      <c r="K19" s="65">
        <v>0</v>
      </c>
      <c r="L19" s="66">
        <f>SUM(J15:J19)</f>
        <v>159</v>
      </c>
      <c r="M19" s="67"/>
    </row>
    <row r="20" spans="1:13" s="42" customFormat="1" ht="18" customHeight="1" x14ac:dyDescent="0.15">
      <c r="A20" s="256">
        <v>2</v>
      </c>
      <c r="B20" s="258">
        <v>2</v>
      </c>
      <c r="C20" s="36" t="s">
        <v>163</v>
      </c>
      <c r="D20" s="37">
        <v>34</v>
      </c>
      <c r="E20" s="37">
        <v>0</v>
      </c>
      <c r="F20" s="37">
        <v>0</v>
      </c>
      <c r="G20" s="37">
        <v>0</v>
      </c>
      <c r="H20" s="37">
        <v>-1</v>
      </c>
      <c r="I20" s="37">
        <v>-1</v>
      </c>
      <c r="J20" s="38">
        <v>33</v>
      </c>
      <c r="K20" s="57">
        <v>0</v>
      </c>
      <c r="L20" s="68"/>
      <c r="M20" s="69"/>
    </row>
    <row r="21" spans="1:13" s="42" customFormat="1" ht="18" customHeight="1" x14ac:dyDescent="0.15">
      <c r="A21" s="256">
        <v>2</v>
      </c>
      <c r="B21" s="259">
        <v>2</v>
      </c>
      <c r="C21" s="70" t="s">
        <v>164</v>
      </c>
      <c r="D21" s="71">
        <v>34</v>
      </c>
      <c r="E21" s="72">
        <v>6</v>
      </c>
      <c r="F21" s="72">
        <v>0</v>
      </c>
      <c r="G21" s="72">
        <v>0</v>
      </c>
      <c r="H21" s="71">
        <v>0</v>
      </c>
      <c r="I21" s="72">
        <v>6</v>
      </c>
      <c r="J21" s="73">
        <v>40</v>
      </c>
      <c r="K21" s="39">
        <v>6</v>
      </c>
      <c r="L21" s="40"/>
      <c r="M21" s="41"/>
    </row>
    <row r="22" spans="1:13" s="42" customFormat="1" ht="18" customHeight="1" x14ac:dyDescent="0.15">
      <c r="A22" s="256">
        <v>2</v>
      </c>
      <c r="B22" s="259">
        <v>2</v>
      </c>
      <c r="C22" s="43" t="s">
        <v>165</v>
      </c>
      <c r="D22" s="44">
        <v>24</v>
      </c>
      <c r="E22" s="44">
        <v>9</v>
      </c>
      <c r="F22" s="44">
        <v>0</v>
      </c>
      <c r="G22" s="44">
        <v>0</v>
      </c>
      <c r="H22" s="44">
        <v>0</v>
      </c>
      <c r="I22" s="44">
        <v>9</v>
      </c>
      <c r="J22" s="45">
        <v>33</v>
      </c>
      <c r="K22" s="46">
        <v>0</v>
      </c>
      <c r="L22" s="47"/>
      <c r="M22" s="48"/>
    </row>
    <row r="23" spans="1:13" s="42" customFormat="1" ht="18" customHeight="1" thickBot="1" x14ac:dyDescent="0.2">
      <c r="A23" s="256">
        <v>2</v>
      </c>
      <c r="B23" s="259">
        <v>2</v>
      </c>
      <c r="C23" s="43" t="s">
        <v>166</v>
      </c>
      <c r="D23" s="44">
        <v>88</v>
      </c>
      <c r="E23" s="44">
        <v>4</v>
      </c>
      <c r="F23" s="44">
        <v>0</v>
      </c>
      <c r="G23" s="44">
        <v>0</v>
      </c>
      <c r="H23" s="44">
        <v>-4</v>
      </c>
      <c r="I23" s="44">
        <v>0</v>
      </c>
      <c r="J23" s="45">
        <v>88</v>
      </c>
      <c r="K23" s="46">
        <v>0</v>
      </c>
      <c r="L23" s="47"/>
      <c r="M23" s="48"/>
    </row>
    <row r="24" spans="1:13" s="42" customFormat="1" ht="18" customHeight="1" thickBot="1" x14ac:dyDescent="0.2">
      <c r="A24" s="257">
        <v>2</v>
      </c>
      <c r="B24" s="260">
        <v>2</v>
      </c>
      <c r="C24" s="58" t="s">
        <v>167</v>
      </c>
      <c r="D24" s="59">
        <v>14</v>
      </c>
      <c r="E24" s="59">
        <v>0</v>
      </c>
      <c r="F24" s="59">
        <v>0</v>
      </c>
      <c r="G24" s="59">
        <v>0</v>
      </c>
      <c r="H24" s="59">
        <v>0</v>
      </c>
      <c r="I24" s="59">
        <v>0</v>
      </c>
      <c r="J24" s="60">
        <v>14</v>
      </c>
      <c r="K24" s="61">
        <v>0</v>
      </c>
      <c r="L24" s="62">
        <f>SUM(J20:J24)</f>
        <v>208</v>
      </c>
      <c r="M24" s="63">
        <f>SUM(L19,L24)</f>
        <v>367</v>
      </c>
    </row>
    <row r="25" spans="1:13" s="42" customFormat="1" ht="18" customHeight="1" x14ac:dyDescent="0.15">
      <c r="A25" s="255">
        <v>3</v>
      </c>
      <c r="B25" s="258">
        <v>1</v>
      </c>
      <c r="C25" s="36" t="s">
        <v>168</v>
      </c>
      <c r="D25" s="37">
        <v>36</v>
      </c>
      <c r="E25" s="37">
        <v>0</v>
      </c>
      <c r="F25" s="37">
        <v>0</v>
      </c>
      <c r="G25" s="37">
        <v>0</v>
      </c>
      <c r="H25" s="37">
        <v>-1</v>
      </c>
      <c r="I25" s="37">
        <v>-1</v>
      </c>
      <c r="J25" s="38">
        <v>35</v>
      </c>
      <c r="K25" s="57">
        <v>0</v>
      </c>
      <c r="L25" s="40"/>
      <c r="M25" s="41"/>
    </row>
    <row r="26" spans="1:13" s="42" customFormat="1" ht="18" customHeight="1" x14ac:dyDescent="0.15">
      <c r="A26" s="256">
        <v>3</v>
      </c>
      <c r="B26" s="259">
        <v>1</v>
      </c>
      <c r="C26" s="43" t="s">
        <v>169</v>
      </c>
      <c r="D26" s="44">
        <v>22</v>
      </c>
      <c r="E26" s="44">
        <v>0</v>
      </c>
      <c r="F26" s="44">
        <v>0</v>
      </c>
      <c r="G26" s="44">
        <v>0</v>
      </c>
      <c r="H26" s="44">
        <v>0</v>
      </c>
      <c r="I26" s="44">
        <v>0</v>
      </c>
      <c r="J26" s="45">
        <v>22</v>
      </c>
      <c r="K26" s="46">
        <v>5</v>
      </c>
      <c r="L26" s="47"/>
      <c r="M26" s="48"/>
    </row>
    <row r="27" spans="1:13" s="42" customFormat="1" ht="18" customHeight="1" thickBot="1" x14ac:dyDescent="0.2">
      <c r="A27" s="256">
        <v>3</v>
      </c>
      <c r="B27" s="259">
        <v>1</v>
      </c>
      <c r="C27" s="43" t="s">
        <v>170</v>
      </c>
      <c r="D27" s="44">
        <v>11</v>
      </c>
      <c r="E27" s="44">
        <v>0</v>
      </c>
      <c r="F27" s="44">
        <v>0</v>
      </c>
      <c r="G27" s="44">
        <v>0</v>
      </c>
      <c r="H27" s="44">
        <v>0</v>
      </c>
      <c r="I27" s="44">
        <v>0</v>
      </c>
      <c r="J27" s="45">
        <v>11</v>
      </c>
      <c r="K27" s="46">
        <v>0</v>
      </c>
      <c r="L27" s="49"/>
      <c r="M27" s="48"/>
    </row>
    <row r="28" spans="1:13" s="42" customFormat="1" ht="18" customHeight="1" thickBot="1" x14ac:dyDescent="0.2">
      <c r="A28" s="256">
        <v>3</v>
      </c>
      <c r="B28" s="260">
        <v>1</v>
      </c>
      <c r="C28" s="51" t="s">
        <v>171</v>
      </c>
      <c r="D28" s="52">
        <v>38</v>
      </c>
      <c r="E28" s="52">
        <v>0</v>
      </c>
      <c r="F28" s="52">
        <v>0</v>
      </c>
      <c r="G28" s="52">
        <v>0</v>
      </c>
      <c r="H28" s="52">
        <v>0</v>
      </c>
      <c r="I28" s="52">
        <v>0</v>
      </c>
      <c r="J28" s="53">
        <v>38</v>
      </c>
      <c r="K28" s="54">
        <v>4</v>
      </c>
      <c r="L28" s="55">
        <f>SUM(J25:J28)</f>
        <v>106</v>
      </c>
      <c r="M28" s="67"/>
    </row>
    <row r="29" spans="1:13" s="42" customFormat="1" ht="18" customHeight="1" x14ac:dyDescent="0.15">
      <c r="A29" s="256">
        <v>3</v>
      </c>
      <c r="B29" s="258">
        <v>2</v>
      </c>
      <c r="C29" s="36" t="s">
        <v>172</v>
      </c>
      <c r="D29" s="37">
        <v>15</v>
      </c>
      <c r="E29" s="37">
        <v>0</v>
      </c>
      <c r="F29" s="37">
        <v>0</v>
      </c>
      <c r="G29" s="37">
        <v>0</v>
      </c>
      <c r="H29" s="37">
        <v>0</v>
      </c>
      <c r="I29" s="37">
        <v>0</v>
      </c>
      <c r="J29" s="38">
        <v>15</v>
      </c>
      <c r="K29" s="57">
        <v>0</v>
      </c>
      <c r="L29" s="40"/>
      <c r="M29" s="74"/>
    </row>
    <row r="30" spans="1:13" s="42" customFormat="1" ht="18" customHeight="1" x14ac:dyDescent="0.15">
      <c r="A30" s="256">
        <v>3</v>
      </c>
      <c r="B30" s="259">
        <v>2</v>
      </c>
      <c r="C30" s="43" t="s">
        <v>173</v>
      </c>
      <c r="D30" s="44">
        <v>27</v>
      </c>
      <c r="E30" s="44">
        <v>0</v>
      </c>
      <c r="F30" s="44">
        <v>0</v>
      </c>
      <c r="G30" s="44">
        <v>0</v>
      </c>
      <c r="H30" s="44">
        <v>0</v>
      </c>
      <c r="I30" s="44">
        <v>0</v>
      </c>
      <c r="J30" s="45">
        <v>27</v>
      </c>
      <c r="K30" s="46">
        <v>0</v>
      </c>
      <c r="L30" s="47"/>
      <c r="M30" s="48"/>
    </row>
    <row r="31" spans="1:13" s="42" customFormat="1" ht="18" customHeight="1" x14ac:dyDescent="0.15">
      <c r="A31" s="256">
        <v>3</v>
      </c>
      <c r="B31" s="259">
        <v>2</v>
      </c>
      <c r="C31" s="43" t="s">
        <v>174</v>
      </c>
      <c r="D31" s="44">
        <v>26</v>
      </c>
      <c r="E31" s="44">
        <v>0</v>
      </c>
      <c r="F31" s="44">
        <v>0</v>
      </c>
      <c r="G31" s="44">
        <v>0</v>
      </c>
      <c r="H31" s="44">
        <v>0</v>
      </c>
      <c r="I31" s="44">
        <v>0</v>
      </c>
      <c r="J31" s="45">
        <v>26</v>
      </c>
      <c r="K31" s="46">
        <v>0</v>
      </c>
      <c r="L31" s="47"/>
      <c r="M31" s="48"/>
    </row>
    <row r="32" spans="1:13" s="42" customFormat="1" ht="18" customHeight="1" x14ac:dyDescent="0.15">
      <c r="A32" s="256">
        <v>3</v>
      </c>
      <c r="B32" s="259">
        <v>2</v>
      </c>
      <c r="C32" s="43" t="s">
        <v>175</v>
      </c>
      <c r="D32" s="44">
        <v>39</v>
      </c>
      <c r="E32" s="44">
        <v>3</v>
      </c>
      <c r="F32" s="44">
        <v>0</v>
      </c>
      <c r="G32" s="44">
        <v>0</v>
      </c>
      <c r="H32" s="44">
        <v>0</v>
      </c>
      <c r="I32" s="44">
        <v>3</v>
      </c>
      <c r="J32" s="45">
        <v>42</v>
      </c>
      <c r="K32" s="46">
        <v>0</v>
      </c>
      <c r="L32" s="47"/>
      <c r="M32" s="48"/>
    </row>
    <row r="33" spans="1:13" s="42" customFormat="1" ht="18" customHeight="1" thickBot="1" x14ac:dyDescent="0.2">
      <c r="A33" s="256">
        <v>3</v>
      </c>
      <c r="B33" s="259">
        <v>2</v>
      </c>
      <c r="C33" s="43" t="s">
        <v>176</v>
      </c>
      <c r="D33" s="44">
        <v>33</v>
      </c>
      <c r="E33" s="44">
        <v>0</v>
      </c>
      <c r="F33" s="44">
        <v>0</v>
      </c>
      <c r="G33" s="44">
        <v>0</v>
      </c>
      <c r="H33" s="44">
        <v>0</v>
      </c>
      <c r="I33" s="44">
        <v>0</v>
      </c>
      <c r="J33" s="45">
        <v>33</v>
      </c>
      <c r="K33" s="46">
        <v>14</v>
      </c>
      <c r="L33" s="47"/>
      <c r="M33" s="48"/>
    </row>
    <row r="34" spans="1:13" s="42" customFormat="1" ht="18" customHeight="1" thickBot="1" x14ac:dyDescent="0.2">
      <c r="A34" s="257">
        <v>3</v>
      </c>
      <c r="B34" s="260">
        <v>2</v>
      </c>
      <c r="C34" s="51" t="s">
        <v>177</v>
      </c>
      <c r="D34" s="52">
        <v>21</v>
      </c>
      <c r="E34" s="52">
        <v>0</v>
      </c>
      <c r="F34" s="52">
        <v>0</v>
      </c>
      <c r="G34" s="52">
        <v>0</v>
      </c>
      <c r="H34" s="52">
        <v>0</v>
      </c>
      <c r="I34" s="52">
        <v>0</v>
      </c>
      <c r="J34" s="64">
        <v>21</v>
      </c>
      <c r="K34" s="75">
        <v>9</v>
      </c>
      <c r="L34" s="76">
        <f>SUM(J29:J34)</f>
        <v>164</v>
      </c>
      <c r="M34" s="63">
        <f>SUM(L28,L34)</f>
        <v>270</v>
      </c>
    </row>
    <row r="35" spans="1:13" s="42" customFormat="1" ht="18" customHeight="1" x14ac:dyDescent="0.15">
      <c r="A35" s="255">
        <v>4</v>
      </c>
      <c r="B35" s="258">
        <v>1</v>
      </c>
      <c r="C35" s="70" t="s">
        <v>178</v>
      </c>
      <c r="D35" s="72">
        <v>22</v>
      </c>
      <c r="E35" s="72">
        <v>1</v>
      </c>
      <c r="F35" s="72">
        <v>0</v>
      </c>
      <c r="G35" s="72">
        <v>2</v>
      </c>
      <c r="H35" s="72">
        <v>0</v>
      </c>
      <c r="I35" s="72">
        <v>3</v>
      </c>
      <c r="J35" s="73">
        <v>25</v>
      </c>
      <c r="K35" s="39">
        <v>0</v>
      </c>
      <c r="L35" s="40"/>
      <c r="M35" s="41"/>
    </row>
    <row r="36" spans="1:13" s="42" customFormat="1" ht="18" customHeight="1" x14ac:dyDescent="0.15">
      <c r="A36" s="256">
        <v>4</v>
      </c>
      <c r="B36" s="259">
        <v>1</v>
      </c>
      <c r="C36" s="43" t="s">
        <v>179</v>
      </c>
      <c r="D36" s="44">
        <v>69</v>
      </c>
      <c r="E36" s="44">
        <v>1</v>
      </c>
      <c r="F36" s="44">
        <v>0</v>
      </c>
      <c r="G36" s="44">
        <v>0</v>
      </c>
      <c r="H36" s="44">
        <v>0</v>
      </c>
      <c r="I36" s="44">
        <v>1</v>
      </c>
      <c r="J36" s="45">
        <v>70</v>
      </c>
      <c r="K36" s="46">
        <v>13</v>
      </c>
      <c r="L36" s="47"/>
      <c r="M36" s="48"/>
    </row>
    <row r="37" spans="1:13" s="42" customFormat="1" ht="18" customHeight="1" x14ac:dyDescent="0.15">
      <c r="A37" s="256">
        <v>4</v>
      </c>
      <c r="B37" s="259">
        <v>1</v>
      </c>
      <c r="C37" s="43" t="s">
        <v>180</v>
      </c>
      <c r="D37" s="44">
        <v>13</v>
      </c>
      <c r="E37" s="44">
        <v>0</v>
      </c>
      <c r="F37" s="44">
        <v>1</v>
      </c>
      <c r="G37" s="44">
        <v>1</v>
      </c>
      <c r="H37" s="44">
        <v>-1</v>
      </c>
      <c r="I37" s="44">
        <v>1</v>
      </c>
      <c r="J37" s="45">
        <v>14</v>
      </c>
      <c r="K37" s="46">
        <v>4</v>
      </c>
      <c r="L37" s="77"/>
      <c r="M37" s="50"/>
    </row>
    <row r="38" spans="1:13" s="42" customFormat="1" ht="18" customHeight="1" x14ac:dyDescent="0.15">
      <c r="A38" s="256">
        <v>4</v>
      </c>
      <c r="B38" s="259">
        <v>1</v>
      </c>
      <c r="C38" s="43" t="s">
        <v>181</v>
      </c>
      <c r="D38" s="44">
        <v>21</v>
      </c>
      <c r="E38" s="44">
        <v>0</v>
      </c>
      <c r="F38" s="44">
        <v>0</v>
      </c>
      <c r="G38" s="44">
        <v>0</v>
      </c>
      <c r="H38" s="44">
        <v>0</v>
      </c>
      <c r="I38" s="44">
        <v>0</v>
      </c>
      <c r="J38" s="45">
        <v>21</v>
      </c>
      <c r="K38" s="46">
        <v>1</v>
      </c>
      <c r="L38" s="78"/>
      <c r="M38" s="79"/>
    </row>
    <row r="39" spans="1:13" s="42" customFormat="1" ht="18" customHeight="1" x14ac:dyDescent="0.15">
      <c r="A39" s="256">
        <v>4</v>
      </c>
      <c r="B39" s="259">
        <v>1</v>
      </c>
      <c r="C39" s="70" t="s">
        <v>182</v>
      </c>
      <c r="D39" s="72">
        <v>16</v>
      </c>
      <c r="E39" s="72">
        <v>0</v>
      </c>
      <c r="F39" s="72">
        <v>0</v>
      </c>
      <c r="G39" s="72">
        <v>0</v>
      </c>
      <c r="H39" s="72">
        <v>0</v>
      </c>
      <c r="I39" s="72">
        <v>0</v>
      </c>
      <c r="J39" s="73">
        <v>16</v>
      </c>
      <c r="K39" s="39">
        <v>1</v>
      </c>
      <c r="L39" s="40"/>
      <c r="M39" s="41"/>
    </row>
    <row r="40" spans="1:13" s="42" customFormat="1" ht="18" customHeight="1" thickBot="1" x14ac:dyDescent="0.2">
      <c r="A40" s="256">
        <v>4</v>
      </c>
      <c r="B40" s="259">
        <v>1</v>
      </c>
      <c r="C40" s="43" t="s">
        <v>183</v>
      </c>
      <c r="D40" s="44">
        <v>44</v>
      </c>
      <c r="E40" s="44">
        <v>0</v>
      </c>
      <c r="F40" s="44">
        <v>0</v>
      </c>
      <c r="G40" s="44">
        <v>0</v>
      </c>
      <c r="H40" s="44">
        <v>0</v>
      </c>
      <c r="I40" s="44">
        <v>0</v>
      </c>
      <c r="J40" s="45">
        <v>44</v>
      </c>
      <c r="K40" s="46">
        <v>13</v>
      </c>
      <c r="L40" s="49"/>
      <c r="M40" s="50"/>
    </row>
    <row r="41" spans="1:13" s="42" customFormat="1" ht="18" customHeight="1" thickBot="1" x14ac:dyDescent="0.2">
      <c r="A41" s="257">
        <v>4</v>
      </c>
      <c r="B41" s="260">
        <v>1</v>
      </c>
      <c r="C41" s="58" t="s">
        <v>184</v>
      </c>
      <c r="D41" s="59">
        <v>26</v>
      </c>
      <c r="E41" s="59">
        <v>2</v>
      </c>
      <c r="F41" s="59">
        <v>0</v>
      </c>
      <c r="G41" s="59">
        <v>0</v>
      </c>
      <c r="H41" s="59">
        <v>0</v>
      </c>
      <c r="I41" s="59">
        <v>2</v>
      </c>
      <c r="J41" s="60">
        <v>28</v>
      </c>
      <c r="K41" s="61">
        <v>1</v>
      </c>
      <c r="L41" s="62">
        <f>SUM(J35:J41)</f>
        <v>218</v>
      </c>
      <c r="M41" s="63">
        <f>SUM(L38,L41)</f>
        <v>218</v>
      </c>
    </row>
    <row r="42" spans="1:13" s="42" customFormat="1" ht="18" customHeight="1" x14ac:dyDescent="0.15">
      <c r="A42" s="255">
        <v>5</v>
      </c>
      <c r="B42" s="258">
        <v>1</v>
      </c>
      <c r="C42" s="36" t="s">
        <v>185</v>
      </c>
      <c r="D42" s="37">
        <v>28</v>
      </c>
      <c r="E42" s="37">
        <v>1</v>
      </c>
      <c r="F42" s="37">
        <v>0</v>
      </c>
      <c r="G42" s="37">
        <v>0</v>
      </c>
      <c r="H42" s="37">
        <v>-1</v>
      </c>
      <c r="I42" s="37">
        <v>0</v>
      </c>
      <c r="J42" s="38">
        <v>28</v>
      </c>
      <c r="K42" s="57">
        <v>9</v>
      </c>
      <c r="L42" s="40"/>
      <c r="M42" s="41"/>
    </row>
    <row r="43" spans="1:13" s="42" customFormat="1" ht="18" customHeight="1" x14ac:dyDescent="0.15">
      <c r="A43" s="256">
        <v>5</v>
      </c>
      <c r="B43" s="259">
        <v>1</v>
      </c>
      <c r="C43" s="43" t="s">
        <v>186</v>
      </c>
      <c r="D43" s="44">
        <v>15</v>
      </c>
      <c r="E43" s="44">
        <v>0</v>
      </c>
      <c r="F43" s="44">
        <v>0</v>
      </c>
      <c r="G43" s="44">
        <v>0</v>
      </c>
      <c r="H43" s="44">
        <v>0</v>
      </c>
      <c r="I43" s="44">
        <v>0</v>
      </c>
      <c r="J43" s="45">
        <v>15</v>
      </c>
      <c r="K43" s="46">
        <v>0</v>
      </c>
      <c r="L43" s="47"/>
      <c r="M43" s="48"/>
    </row>
    <row r="44" spans="1:13" s="42" customFormat="1" ht="18" customHeight="1" thickBot="1" x14ac:dyDescent="0.2">
      <c r="A44" s="256">
        <v>5</v>
      </c>
      <c r="B44" s="259">
        <v>1</v>
      </c>
      <c r="C44" s="43" t="s">
        <v>187</v>
      </c>
      <c r="D44" s="44">
        <v>13</v>
      </c>
      <c r="E44" s="44">
        <v>1</v>
      </c>
      <c r="F44" s="44">
        <v>0</v>
      </c>
      <c r="G44" s="44">
        <v>0</v>
      </c>
      <c r="H44" s="44">
        <v>0</v>
      </c>
      <c r="I44" s="44">
        <v>1</v>
      </c>
      <c r="J44" s="45">
        <v>14</v>
      </c>
      <c r="K44" s="46">
        <v>6</v>
      </c>
      <c r="L44" s="49"/>
      <c r="M44" s="48"/>
    </row>
    <row r="45" spans="1:13" s="42" customFormat="1" ht="18" customHeight="1" thickBot="1" x14ac:dyDescent="0.2">
      <c r="A45" s="256">
        <v>5</v>
      </c>
      <c r="B45" s="260">
        <v>1</v>
      </c>
      <c r="C45" s="51" t="s">
        <v>188</v>
      </c>
      <c r="D45" s="52">
        <v>7</v>
      </c>
      <c r="E45" s="52">
        <v>0</v>
      </c>
      <c r="F45" s="52">
        <v>0</v>
      </c>
      <c r="G45" s="52">
        <v>0</v>
      </c>
      <c r="H45" s="52">
        <v>0</v>
      </c>
      <c r="I45" s="52">
        <v>0</v>
      </c>
      <c r="J45" s="53">
        <v>7</v>
      </c>
      <c r="K45" s="54">
        <v>0</v>
      </c>
      <c r="L45" s="55">
        <f>SUM(J42:J45)</f>
        <v>64</v>
      </c>
      <c r="M45" s="67"/>
    </row>
    <row r="46" spans="1:13" s="42" customFormat="1" ht="18" customHeight="1" x14ac:dyDescent="0.15">
      <c r="A46" s="256">
        <v>5</v>
      </c>
      <c r="B46" s="258">
        <v>2</v>
      </c>
      <c r="C46" s="36" t="s">
        <v>189</v>
      </c>
      <c r="D46" s="37">
        <v>31</v>
      </c>
      <c r="E46" s="37">
        <v>0</v>
      </c>
      <c r="F46" s="37">
        <v>0</v>
      </c>
      <c r="G46" s="37">
        <v>0</v>
      </c>
      <c r="H46" s="37">
        <v>0</v>
      </c>
      <c r="I46" s="37">
        <v>0</v>
      </c>
      <c r="J46" s="38">
        <v>31</v>
      </c>
      <c r="K46" s="57">
        <v>13</v>
      </c>
      <c r="L46" s="40"/>
      <c r="M46" s="41"/>
    </row>
    <row r="47" spans="1:13" s="42" customFormat="1" ht="18" customHeight="1" x14ac:dyDescent="0.15">
      <c r="A47" s="256">
        <v>5</v>
      </c>
      <c r="B47" s="259">
        <v>2</v>
      </c>
      <c r="C47" s="43" t="s">
        <v>190</v>
      </c>
      <c r="D47" s="44">
        <v>28</v>
      </c>
      <c r="E47" s="44">
        <v>2</v>
      </c>
      <c r="F47" s="44">
        <v>0</v>
      </c>
      <c r="G47" s="44">
        <v>0</v>
      </c>
      <c r="H47" s="44">
        <v>0</v>
      </c>
      <c r="I47" s="44">
        <v>2</v>
      </c>
      <c r="J47" s="45">
        <v>30</v>
      </c>
      <c r="K47" s="46">
        <v>3</v>
      </c>
      <c r="L47" s="47"/>
      <c r="M47" s="48"/>
    </row>
    <row r="48" spans="1:13" s="42" customFormat="1" ht="18" customHeight="1" thickBot="1" x14ac:dyDescent="0.2">
      <c r="A48" s="256">
        <v>5</v>
      </c>
      <c r="B48" s="259">
        <v>2</v>
      </c>
      <c r="C48" s="43" t="s">
        <v>191</v>
      </c>
      <c r="D48" s="44">
        <v>26</v>
      </c>
      <c r="E48" s="44">
        <v>1</v>
      </c>
      <c r="F48" s="44">
        <v>0</v>
      </c>
      <c r="G48" s="44">
        <v>0</v>
      </c>
      <c r="H48" s="44">
        <v>0</v>
      </c>
      <c r="I48" s="44">
        <v>1</v>
      </c>
      <c r="J48" s="45">
        <v>27</v>
      </c>
      <c r="K48" s="46">
        <v>5</v>
      </c>
      <c r="L48" s="47"/>
      <c r="M48" s="48"/>
    </row>
    <row r="49" spans="1:13" s="42" customFormat="1" ht="18" customHeight="1" thickBot="1" x14ac:dyDescent="0.2">
      <c r="A49" s="257">
        <v>5</v>
      </c>
      <c r="B49" s="260">
        <v>2</v>
      </c>
      <c r="C49" s="58" t="s">
        <v>192</v>
      </c>
      <c r="D49" s="59">
        <v>31</v>
      </c>
      <c r="E49" s="59">
        <v>2</v>
      </c>
      <c r="F49" s="59">
        <v>0</v>
      </c>
      <c r="G49" s="59">
        <v>0</v>
      </c>
      <c r="H49" s="59">
        <v>0</v>
      </c>
      <c r="I49" s="59">
        <v>2</v>
      </c>
      <c r="J49" s="60">
        <v>33</v>
      </c>
      <c r="K49" s="61">
        <v>6</v>
      </c>
      <c r="L49" s="62">
        <f>SUM(J46:J49)</f>
        <v>121</v>
      </c>
      <c r="M49" s="63">
        <f>SUM(L45,L49)</f>
        <v>185</v>
      </c>
    </row>
    <row r="50" spans="1:13" s="42" customFormat="1" ht="18" customHeight="1" x14ac:dyDescent="0.15">
      <c r="A50" s="255">
        <v>6</v>
      </c>
      <c r="B50" s="258">
        <v>1</v>
      </c>
      <c r="C50" s="36" t="s">
        <v>193</v>
      </c>
      <c r="D50" s="37">
        <v>38</v>
      </c>
      <c r="E50" s="37">
        <v>1</v>
      </c>
      <c r="F50" s="37">
        <v>0</v>
      </c>
      <c r="G50" s="37">
        <v>0</v>
      </c>
      <c r="H50" s="37">
        <v>0</v>
      </c>
      <c r="I50" s="37">
        <v>1</v>
      </c>
      <c r="J50" s="38">
        <v>39</v>
      </c>
      <c r="K50" s="57">
        <v>9</v>
      </c>
      <c r="L50" s="40"/>
      <c r="M50" s="41"/>
    </row>
    <row r="51" spans="1:13" s="42" customFormat="1" ht="18" customHeight="1" x14ac:dyDescent="0.15">
      <c r="A51" s="256">
        <v>6</v>
      </c>
      <c r="B51" s="259">
        <v>1</v>
      </c>
      <c r="C51" s="43" t="s">
        <v>194</v>
      </c>
      <c r="D51" s="44">
        <v>31</v>
      </c>
      <c r="E51" s="44">
        <v>6</v>
      </c>
      <c r="F51" s="44">
        <v>0</v>
      </c>
      <c r="G51" s="44">
        <v>0</v>
      </c>
      <c r="H51" s="44">
        <v>0</v>
      </c>
      <c r="I51" s="44">
        <v>6</v>
      </c>
      <c r="J51" s="45">
        <v>37</v>
      </c>
      <c r="K51" s="46">
        <v>18</v>
      </c>
      <c r="L51" s="47"/>
      <c r="M51" s="48"/>
    </row>
    <row r="52" spans="1:13" s="42" customFormat="1" ht="18" customHeight="1" x14ac:dyDescent="0.15">
      <c r="A52" s="256">
        <v>6</v>
      </c>
      <c r="B52" s="259">
        <v>1</v>
      </c>
      <c r="C52" s="43" t="s">
        <v>195</v>
      </c>
      <c r="D52" s="44">
        <v>38</v>
      </c>
      <c r="E52" s="44">
        <v>1</v>
      </c>
      <c r="F52" s="44">
        <v>0</v>
      </c>
      <c r="G52" s="44">
        <v>0</v>
      </c>
      <c r="H52" s="44">
        <v>-1</v>
      </c>
      <c r="I52" s="44">
        <v>0</v>
      </c>
      <c r="J52" s="45">
        <v>38</v>
      </c>
      <c r="K52" s="46">
        <v>0</v>
      </c>
      <c r="L52" s="47"/>
      <c r="M52" s="48"/>
    </row>
    <row r="53" spans="1:13" s="42" customFormat="1" ht="18" customHeight="1" x14ac:dyDescent="0.15">
      <c r="A53" s="256">
        <v>6</v>
      </c>
      <c r="B53" s="259">
        <v>1</v>
      </c>
      <c r="C53" s="43" t="s">
        <v>196</v>
      </c>
      <c r="D53" s="44">
        <v>16</v>
      </c>
      <c r="E53" s="44">
        <v>0</v>
      </c>
      <c r="F53" s="44">
        <v>0</v>
      </c>
      <c r="G53" s="44">
        <v>0</v>
      </c>
      <c r="H53" s="44">
        <v>0</v>
      </c>
      <c r="I53" s="44">
        <v>0</v>
      </c>
      <c r="J53" s="45">
        <v>16</v>
      </c>
      <c r="K53" s="46">
        <v>0</v>
      </c>
      <c r="L53" s="47"/>
      <c r="M53" s="48"/>
    </row>
    <row r="54" spans="1:13" s="42" customFormat="1" ht="18" customHeight="1" x14ac:dyDescent="0.15">
      <c r="A54" s="256">
        <v>6</v>
      </c>
      <c r="B54" s="259">
        <v>1</v>
      </c>
      <c r="C54" s="43" t="s">
        <v>197</v>
      </c>
      <c r="D54" s="44">
        <v>21</v>
      </c>
      <c r="E54" s="44">
        <v>1</v>
      </c>
      <c r="F54" s="44">
        <v>0</v>
      </c>
      <c r="G54" s="44">
        <v>0</v>
      </c>
      <c r="H54" s="44">
        <v>0</v>
      </c>
      <c r="I54" s="44">
        <v>1</v>
      </c>
      <c r="J54" s="45">
        <v>22</v>
      </c>
      <c r="K54" s="46">
        <v>5</v>
      </c>
      <c r="L54" s="40"/>
      <c r="M54" s="48"/>
    </row>
    <row r="55" spans="1:13" s="42" customFormat="1" ht="18" customHeight="1" thickBot="1" x14ac:dyDescent="0.2">
      <c r="A55" s="256">
        <v>6</v>
      </c>
      <c r="B55" s="259">
        <v>1</v>
      </c>
      <c r="C55" s="70" t="s">
        <v>198</v>
      </c>
      <c r="D55" s="72">
        <v>21</v>
      </c>
      <c r="E55" s="72">
        <v>0</v>
      </c>
      <c r="F55" s="72">
        <v>0</v>
      </c>
      <c r="G55" s="72">
        <v>0</v>
      </c>
      <c r="H55" s="72">
        <v>0</v>
      </c>
      <c r="I55" s="72">
        <v>0</v>
      </c>
      <c r="J55" s="73">
        <v>21</v>
      </c>
      <c r="K55" s="39">
        <v>2</v>
      </c>
      <c r="L55" s="40"/>
      <c r="M55" s="41"/>
    </row>
    <row r="56" spans="1:13" s="42" customFormat="1" ht="18" customHeight="1" x14ac:dyDescent="0.15">
      <c r="A56" s="257">
        <v>6</v>
      </c>
      <c r="B56" s="260">
        <v>1</v>
      </c>
      <c r="C56" s="51" t="s">
        <v>199</v>
      </c>
      <c r="D56" s="52">
        <v>53</v>
      </c>
      <c r="E56" s="52">
        <v>0</v>
      </c>
      <c r="F56" s="52">
        <v>0</v>
      </c>
      <c r="G56" s="52">
        <v>0</v>
      </c>
      <c r="H56" s="52">
        <v>0</v>
      </c>
      <c r="I56" s="52">
        <v>0</v>
      </c>
      <c r="J56" s="53">
        <v>53</v>
      </c>
      <c r="K56" s="54">
        <v>1</v>
      </c>
      <c r="L56" s="80">
        <f>SUM(J50:J56)</f>
        <v>226</v>
      </c>
      <c r="M56" s="81">
        <f>L56</f>
        <v>226</v>
      </c>
    </row>
    <row r="57" spans="1:13" s="42" customFormat="1" ht="18" customHeight="1" x14ac:dyDescent="0.15">
      <c r="A57" s="255">
        <v>7</v>
      </c>
      <c r="B57" s="258">
        <v>1</v>
      </c>
      <c r="C57" s="36" t="s">
        <v>200</v>
      </c>
      <c r="D57" s="37">
        <v>24</v>
      </c>
      <c r="E57" s="37">
        <v>1</v>
      </c>
      <c r="F57" s="37">
        <v>0</v>
      </c>
      <c r="G57" s="37">
        <v>0</v>
      </c>
      <c r="H57" s="37">
        <v>0</v>
      </c>
      <c r="I57" s="37">
        <v>1</v>
      </c>
      <c r="J57" s="38">
        <v>25</v>
      </c>
      <c r="K57" s="57">
        <v>0</v>
      </c>
      <c r="L57" s="82"/>
      <c r="M57" s="74"/>
    </row>
    <row r="58" spans="1:13" s="42" customFormat="1" ht="18" customHeight="1" x14ac:dyDescent="0.15">
      <c r="A58" s="256">
        <v>7</v>
      </c>
      <c r="B58" s="259">
        <v>1</v>
      </c>
      <c r="C58" s="43" t="s">
        <v>201</v>
      </c>
      <c r="D58" s="44">
        <v>20</v>
      </c>
      <c r="E58" s="44">
        <v>0</v>
      </c>
      <c r="F58" s="44">
        <v>0</v>
      </c>
      <c r="G58" s="44">
        <v>0</v>
      </c>
      <c r="H58" s="44">
        <v>0</v>
      </c>
      <c r="I58" s="44">
        <v>0</v>
      </c>
      <c r="J58" s="45">
        <v>20</v>
      </c>
      <c r="K58" s="46">
        <v>9</v>
      </c>
      <c r="L58" s="49"/>
      <c r="M58" s="48"/>
    </row>
    <row r="59" spans="1:13" s="42" customFormat="1" ht="18" customHeight="1" x14ac:dyDescent="0.15">
      <c r="A59" s="256">
        <v>7</v>
      </c>
      <c r="B59" s="259">
        <v>1</v>
      </c>
      <c r="C59" s="43" t="s">
        <v>202</v>
      </c>
      <c r="D59" s="44">
        <v>9</v>
      </c>
      <c r="E59" s="44">
        <v>0</v>
      </c>
      <c r="F59" s="44">
        <v>0</v>
      </c>
      <c r="G59" s="44">
        <v>0</v>
      </c>
      <c r="H59" s="44">
        <v>0</v>
      </c>
      <c r="I59" s="44">
        <v>0</v>
      </c>
      <c r="J59" s="45">
        <v>9</v>
      </c>
      <c r="K59" s="46">
        <v>2</v>
      </c>
      <c r="L59" s="47"/>
      <c r="M59" s="83"/>
    </row>
    <row r="60" spans="1:13" s="42" customFormat="1" ht="18" customHeight="1" x14ac:dyDescent="0.15">
      <c r="A60" s="256">
        <v>7</v>
      </c>
      <c r="B60" s="259">
        <v>1</v>
      </c>
      <c r="C60" s="70" t="s">
        <v>203</v>
      </c>
      <c r="D60" s="72">
        <v>16</v>
      </c>
      <c r="E60" s="72">
        <v>0</v>
      </c>
      <c r="F60" s="72">
        <v>0</v>
      </c>
      <c r="G60" s="72">
        <v>0</v>
      </c>
      <c r="H60" s="72">
        <v>0</v>
      </c>
      <c r="I60" s="72">
        <v>0</v>
      </c>
      <c r="J60" s="73">
        <v>16</v>
      </c>
      <c r="K60" s="39">
        <v>0</v>
      </c>
      <c r="L60" s="47"/>
      <c r="M60" s="41"/>
    </row>
    <row r="61" spans="1:13" s="42" customFormat="1" ht="18" customHeight="1" x14ac:dyDescent="0.15">
      <c r="A61" s="256">
        <v>7</v>
      </c>
      <c r="B61" s="259">
        <v>1</v>
      </c>
      <c r="C61" s="43" t="s">
        <v>204</v>
      </c>
      <c r="D61" s="44">
        <v>15</v>
      </c>
      <c r="E61" s="44">
        <v>1</v>
      </c>
      <c r="F61" s="44">
        <v>0</v>
      </c>
      <c r="G61" s="44">
        <v>0</v>
      </c>
      <c r="H61" s="44">
        <v>0</v>
      </c>
      <c r="I61" s="44">
        <v>1</v>
      </c>
      <c r="J61" s="45">
        <v>16</v>
      </c>
      <c r="K61" s="46">
        <v>4</v>
      </c>
      <c r="L61" s="47"/>
      <c r="M61" s="48"/>
    </row>
    <row r="62" spans="1:13" s="42" customFormat="1" ht="18" customHeight="1" thickBot="1" x14ac:dyDescent="0.2">
      <c r="A62" s="256">
        <v>7</v>
      </c>
      <c r="B62" s="259">
        <v>1</v>
      </c>
      <c r="C62" s="43" t="s">
        <v>205</v>
      </c>
      <c r="D62" s="44">
        <v>24</v>
      </c>
      <c r="E62" s="44">
        <v>0</v>
      </c>
      <c r="F62" s="44">
        <v>0</v>
      </c>
      <c r="G62" s="44">
        <v>0</v>
      </c>
      <c r="H62" s="44">
        <v>0</v>
      </c>
      <c r="I62" s="44">
        <v>0</v>
      </c>
      <c r="J62" s="45">
        <v>24</v>
      </c>
      <c r="K62" s="46">
        <v>0</v>
      </c>
      <c r="L62" s="49"/>
      <c r="M62" s="50"/>
    </row>
    <row r="63" spans="1:13" s="42" customFormat="1" ht="18" customHeight="1" thickBot="1" x14ac:dyDescent="0.2">
      <c r="A63" s="257">
        <v>7</v>
      </c>
      <c r="B63" s="260">
        <v>1</v>
      </c>
      <c r="C63" s="51" t="s">
        <v>206</v>
      </c>
      <c r="D63" s="52">
        <v>4</v>
      </c>
      <c r="E63" s="52">
        <v>0</v>
      </c>
      <c r="F63" s="52">
        <v>0</v>
      </c>
      <c r="G63" s="52">
        <v>0</v>
      </c>
      <c r="H63" s="52">
        <v>0</v>
      </c>
      <c r="I63" s="52">
        <v>0</v>
      </c>
      <c r="J63" s="53">
        <v>4</v>
      </c>
      <c r="K63" s="54">
        <v>0</v>
      </c>
      <c r="L63" s="62">
        <f>SUM(J57:J63)</f>
        <v>114</v>
      </c>
      <c r="M63" s="63">
        <f>L63</f>
        <v>114</v>
      </c>
    </row>
    <row r="64" spans="1:13" s="42" customFormat="1" ht="18" customHeight="1" x14ac:dyDescent="0.15">
      <c r="A64" s="255">
        <v>8</v>
      </c>
      <c r="B64" s="258">
        <v>1</v>
      </c>
      <c r="C64" s="36" t="s">
        <v>207</v>
      </c>
      <c r="D64" s="37">
        <v>50</v>
      </c>
      <c r="E64" s="37">
        <v>0</v>
      </c>
      <c r="F64" s="37">
        <v>0</v>
      </c>
      <c r="G64" s="37">
        <v>0</v>
      </c>
      <c r="H64" s="37">
        <v>0</v>
      </c>
      <c r="I64" s="37">
        <v>0</v>
      </c>
      <c r="J64" s="38">
        <v>50</v>
      </c>
      <c r="K64" s="57">
        <v>1</v>
      </c>
      <c r="L64" s="40"/>
      <c r="M64" s="41"/>
    </row>
    <row r="65" spans="1:13" s="42" customFormat="1" ht="18" customHeight="1" x14ac:dyDescent="0.15">
      <c r="A65" s="256">
        <v>8</v>
      </c>
      <c r="B65" s="259">
        <v>1</v>
      </c>
      <c r="C65" s="43" t="s">
        <v>208</v>
      </c>
      <c r="D65" s="44">
        <v>21</v>
      </c>
      <c r="E65" s="44">
        <v>0</v>
      </c>
      <c r="F65" s="44">
        <v>0</v>
      </c>
      <c r="G65" s="44">
        <v>0</v>
      </c>
      <c r="H65" s="44">
        <v>-1</v>
      </c>
      <c r="I65" s="44">
        <v>-1</v>
      </c>
      <c r="J65" s="45">
        <v>20</v>
      </c>
      <c r="K65" s="46">
        <v>2</v>
      </c>
      <c r="L65" s="47"/>
      <c r="M65" s="48"/>
    </row>
    <row r="66" spans="1:13" s="42" customFormat="1" ht="18" customHeight="1" x14ac:dyDescent="0.15">
      <c r="A66" s="256">
        <v>8</v>
      </c>
      <c r="B66" s="259">
        <v>1</v>
      </c>
      <c r="C66" s="43" t="s">
        <v>209</v>
      </c>
      <c r="D66" s="44">
        <v>30</v>
      </c>
      <c r="E66" s="44">
        <v>0</v>
      </c>
      <c r="F66" s="44">
        <v>0</v>
      </c>
      <c r="G66" s="44">
        <v>0</v>
      </c>
      <c r="H66" s="44">
        <v>0</v>
      </c>
      <c r="I66" s="44">
        <v>0</v>
      </c>
      <c r="J66" s="45">
        <v>30</v>
      </c>
      <c r="K66" s="46">
        <v>1</v>
      </c>
      <c r="L66" s="47"/>
      <c r="M66" s="48"/>
    </row>
    <row r="67" spans="1:13" s="42" customFormat="1" ht="18" customHeight="1" thickBot="1" x14ac:dyDescent="0.2">
      <c r="A67" s="256">
        <v>8</v>
      </c>
      <c r="B67" s="259">
        <v>1</v>
      </c>
      <c r="C67" s="43" t="s">
        <v>210</v>
      </c>
      <c r="D67" s="44">
        <v>2</v>
      </c>
      <c r="E67" s="44">
        <v>1</v>
      </c>
      <c r="F67" s="44">
        <v>0</v>
      </c>
      <c r="G67" s="44">
        <v>0</v>
      </c>
      <c r="H67" s="44">
        <v>0</v>
      </c>
      <c r="I67" s="44">
        <v>1</v>
      </c>
      <c r="J67" s="45">
        <v>3</v>
      </c>
      <c r="K67" s="46">
        <v>0</v>
      </c>
      <c r="L67" s="49"/>
      <c r="M67" s="48"/>
    </row>
    <row r="68" spans="1:13" s="42" customFormat="1" ht="18" customHeight="1" thickBot="1" x14ac:dyDescent="0.2">
      <c r="A68" s="256">
        <v>8</v>
      </c>
      <c r="B68" s="260">
        <v>1</v>
      </c>
      <c r="C68" s="58" t="s">
        <v>211</v>
      </c>
      <c r="D68" s="59">
        <v>14</v>
      </c>
      <c r="E68" s="59">
        <v>0</v>
      </c>
      <c r="F68" s="59">
        <v>0</v>
      </c>
      <c r="G68" s="59">
        <v>0</v>
      </c>
      <c r="H68" s="59">
        <v>0</v>
      </c>
      <c r="I68" s="59">
        <v>0</v>
      </c>
      <c r="J68" s="60">
        <v>14</v>
      </c>
      <c r="K68" s="61">
        <v>0</v>
      </c>
      <c r="L68" s="55">
        <f>SUM(J64:J68)</f>
        <v>117</v>
      </c>
      <c r="M68" s="67"/>
    </row>
    <row r="69" spans="1:13" s="42" customFormat="1" ht="18" customHeight="1" x14ac:dyDescent="0.15">
      <c r="A69" s="256">
        <v>8</v>
      </c>
      <c r="B69" s="258">
        <v>2</v>
      </c>
      <c r="C69" s="36" t="s">
        <v>212</v>
      </c>
      <c r="D69" s="37">
        <v>43</v>
      </c>
      <c r="E69" s="37">
        <v>0</v>
      </c>
      <c r="F69" s="37">
        <v>0</v>
      </c>
      <c r="G69" s="37">
        <v>0</v>
      </c>
      <c r="H69" s="37">
        <v>0</v>
      </c>
      <c r="I69" s="37">
        <v>0</v>
      </c>
      <c r="J69" s="38">
        <v>43</v>
      </c>
      <c r="K69" s="57">
        <v>2</v>
      </c>
      <c r="L69" s="40"/>
      <c r="M69" s="41"/>
    </row>
    <row r="70" spans="1:13" s="42" customFormat="1" ht="18" customHeight="1" thickBot="1" x14ac:dyDescent="0.2">
      <c r="A70" s="256">
        <v>8</v>
      </c>
      <c r="B70" s="259">
        <v>2</v>
      </c>
      <c r="C70" s="43" t="s">
        <v>213</v>
      </c>
      <c r="D70" s="44">
        <v>16</v>
      </c>
      <c r="E70" s="44">
        <v>5</v>
      </c>
      <c r="F70" s="44">
        <v>0</v>
      </c>
      <c r="G70" s="44">
        <v>0</v>
      </c>
      <c r="H70" s="44">
        <v>0</v>
      </c>
      <c r="I70" s="44">
        <v>5</v>
      </c>
      <c r="J70" s="45">
        <v>21</v>
      </c>
      <c r="K70" s="46">
        <v>8</v>
      </c>
      <c r="L70" s="47"/>
      <c r="M70" s="48"/>
    </row>
    <row r="71" spans="1:13" s="42" customFormat="1" ht="18" customHeight="1" thickBot="1" x14ac:dyDescent="0.2">
      <c r="A71" s="256">
        <v>8</v>
      </c>
      <c r="B71" s="260">
        <v>2</v>
      </c>
      <c r="C71" s="51" t="s">
        <v>214</v>
      </c>
      <c r="D71" s="52">
        <v>28</v>
      </c>
      <c r="E71" s="52">
        <v>0</v>
      </c>
      <c r="F71" s="52">
        <v>0</v>
      </c>
      <c r="G71" s="52">
        <v>0</v>
      </c>
      <c r="H71" s="52">
        <v>-1</v>
      </c>
      <c r="I71" s="52">
        <v>-1</v>
      </c>
      <c r="J71" s="53">
        <v>27</v>
      </c>
      <c r="K71" s="54">
        <v>3</v>
      </c>
      <c r="L71" s="55">
        <f>SUM(J69:J71)</f>
        <v>91</v>
      </c>
      <c r="M71" s="67"/>
    </row>
    <row r="72" spans="1:13" s="42" customFormat="1" ht="18" customHeight="1" x14ac:dyDescent="0.15">
      <c r="A72" s="256">
        <v>8</v>
      </c>
      <c r="B72" s="258">
        <v>3</v>
      </c>
      <c r="C72" s="36" t="s">
        <v>215</v>
      </c>
      <c r="D72" s="37">
        <v>16</v>
      </c>
      <c r="E72" s="37">
        <v>1</v>
      </c>
      <c r="F72" s="37">
        <v>0</v>
      </c>
      <c r="G72" s="37">
        <v>0</v>
      </c>
      <c r="H72" s="37">
        <v>0</v>
      </c>
      <c r="I72" s="37">
        <v>1</v>
      </c>
      <c r="J72" s="38">
        <v>17</v>
      </c>
      <c r="K72" s="57">
        <v>0</v>
      </c>
      <c r="L72" s="84"/>
      <c r="M72" s="85"/>
    </row>
    <row r="73" spans="1:13" s="42" customFormat="1" ht="18" customHeight="1" thickBot="1" x14ac:dyDescent="0.2">
      <c r="A73" s="256">
        <v>8</v>
      </c>
      <c r="B73" s="259">
        <v>3</v>
      </c>
      <c r="C73" s="43" t="s">
        <v>216</v>
      </c>
      <c r="D73" s="44">
        <v>20</v>
      </c>
      <c r="E73" s="44">
        <v>0</v>
      </c>
      <c r="F73" s="44">
        <v>0</v>
      </c>
      <c r="G73" s="44">
        <v>0</v>
      </c>
      <c r="H73" s="44">
        <v>0</v>
      </c>
      <c r="I73" s="44">
        <v>0</v>
      </c>
      <c r="J73" s="45">
        <v>20</v>
      </c>
      <c r="K73" s="46">
        <v>6</v>
      </c>
      <c r="L73" s="86"/>
      <c r="M73" s="87"/>
    </row>
    <row r="74" spans="1:13" s="42" customFormat="1" ht="18" customHeight="1" thickBot="1" x14ac:dyDescent="0.2">
      <c r="A74" s="256">
        <v>8</v>
      </c>
      <c r="B74" s="259">
        <v>3</v>
      </c>
      <c r="C74" s="43" t="s">
        <v>217</v>
      </c>
      <c r="D74" s="44">
        <v>6</v>
      </c>
      <c r="E74" s="44">
        <v>0</v>
      </c>
      <c r="F74" s="44">
        <v>0</v>
      </c>
      <c r="G74" s="44">
        <v>0</v>
      </c>
      <c r="H74" s="44">
        <v>0</v>
      </c>
      <c r="I74" s="44">
        <v>0</v>
      </c>
      <c r="J74" s="45">
        <v>6</v>
      </c>
      <c r="K74" s="46">
        <v>0</v>
      </c>
      <c r="L74" s="62">
        <f>SUM(J72:J74)</f>
        <v>43</v>
      </c>
      <c r="M74" s="63">
        <f>SUM(L68,L71,L74)</f>
        <v>251</v>
      </c>
    </row>
    <row r="75" spans="1:13" s="42" customFormat="1" ht="18" customHeight="1" x14ac:dyDescent="0.15">
      <c r="A75" s="255">
        <v>9</v>
      </c>
      <c r="B75" s="258">
        <v>1</v>
      </c>
      <c r="C75" s="36" t="s">
        <v>218</v>
      </c>
      <c r="D75" s="37">
        <v>29</v>
      </c>
      <c r="E75" s="37">
        <v>0</v>
      </c>
      <c r="F75" s="37">
        <v>0</v>
      </c>
      <c r="G75" s="37">
        <v>0</v>
      </c>
      <c r="H75" s="37">
        <v>0</v>
      </c>
      <c r="I75" s="37">
        <v>0</v>
      </c>
      <c r="J75" s="38">
        <v>29</v>
      </c>
      <c r="K75" s="57">
        <v>0</v>
      </c>
      <c r="L75" s="40"/>
      <c r="M75" s="41"/>
    </row>
    <row r="76" spans="1:13" s="42" customFormat="1" ht="18" customHeight="1" x14ac:dyDescent="0.15">
      <c r="A76" s="256">
        <v>9</v>
      </c>
      <c r="B76" s="259">
        <v>1</v>
      </c>
      <c r="C76" s="43" t="s">
        <v>219</v>
      </c>
      <c r="D76" s="44">
        <v>42</v>
      </c>
      <c r="E76" s="44">
        <v>0</v>
      </c>
      <c r="F76" s="44">
        <v>0</v>
      </c>
      <c r="G76" s="44">
        <v>0</v>
      </c>
      <c r="H76" s="44">
        <v>0</v>
      </c>
      <c r="I76" s="44">
        <v>0</v>
      </c>
      <c r="J76" s="45">
        <v>42</v>
      </c>
      <c r="K76" s="46">
        <v>1</v>
      </c>
      <c r="L76" s="47"/>
      <c r="M76" s="48"/>
    </row>
    <row r="77" spans="1:13" s="42" customFormat="1" ht="18" customHeight="1" x14ac:dyDescent="0.15">
      <c r="A77" s="256">
        <v>9</v>
      </c>
      <c r="B77" s="259">
        <v>1</v>
      </c>
      <c r="C77" s="43" t="s">
        <v>220</v>
      </c>
      <c r="D77" s="44">
        <v>15</v>
      </c>
      <c r="E77" s="44">
        <v>0</v>
      </c>
      <c r="F77" s="44">
        <v>0</v>
      </c>
      <c r="G77" s="44">
        <v>0</v>
      </c>
      <c r="H77" s="44">
        <v>0</v>
      </c>
      <c r="I77" s="44">
        <v>0</v>
      </c>
      <c r="J77" s="45">
        <v>15</v>
      </c>
      <c r="K77" s="46">
        <v>5</v>
      </c>
      <c r="L77" s="47"/>
      <c r="M77" s="48"/>
    </row>
    <row r="78" spans="1:13" s="42" customFormat="1" ht="18" customHeight="1" x14ac:dyDescent="0.15">
      <c r="A78" s="256">
        <v>9</v>
      </c>
      <c r="B78" s="259">
        <v>1</v>
      </c>
      <c r="C78" s="43" t="s">
        <v>221</v>
      </c>
      <c r="D78" s="44">
        <v>21</v>
      </c>
      <c r="E78" s="44">
        <v>0</v>
      </c>
      <c r="F78" s="44">
        <v>0</v>
      </c>
      <c r="G78" s="44">
        <v>0</v>
      </c>
      <c r="H78" s="44">
        <v>-1</v>
      </c>
      <c r="I78" s="44">
        <v>-1</v>
      </c>
      <c r="J78" s="45">
        <v>20</v>
      </c>
      <c r="K78" s="46">
        <v>0</v>
      </c>
      <c r="L78" s="47"/>
      <c r="M78" s="48"/>
    </row>
    <row r="79" spans="1:13" s="42" customFormat="1" ht="18" customHeight="1" thickBot="1" x14ac:dyDescent="0.2">
      <c r="A79" s="256">
        <v>9</v>
      </c>
      <c r="B79" s="259">
        <v>1</v>
      </c>
      <c r="C79" s="43" t="s">
        <v>222</v>
      </c>
      <c r="D79" s="44">
        <v>33</v>
      </c>
      <c r="E79" s="44">
        <v>0</v>
      </c>
      <c r="F79" s="44">
        <v>0</v>
      </c>
      <c r="G79" s="44">
        <v>0</v>
      </c>
      <c r="H79" s="44">
        <v>0</v>
      </c>
      <c r="I79" s="44">
        <v>0</v>
      </c>
      <c r="J79" s="45">
        <v>33</v>
      </c>
      <c r="K79" s="46">
        <v>13</v>
      </c>
      <c r="L79" s="49"/>
      <c r="M79" s="48"/>
    </row>
    <row r="80" spans="1:13" s="42" customFormat="1" ht="18" customHeight="1" thickBot="1" x14ac:dyDescent="0.2">
      <c r="A80" s="256">
        <v>9</v>
      </c>
      <c r="B80" s="260">
        <v>1</v>
      </c>
      <c r="C80" s="58" t="s">
        <v>223</v>
      </c>
      <c r="D80" s="59">
        <v>1</v>
      </c>
      <c r="E80" s="59">
        <v>0</v>
      </c>
      <c r="F80" s="59">
        <v>0</v>
      </c>
      <c r="G80" s="59">
        <v>0</v>
      </c>
      <c r="H80" s="59">
        <v>0</v>
      </c>
      <c r="I80" s="59">
        <v>0</v>
      </c>
      <c r="J80" s="60">
        <v>1</v>
      </c>
      <c r="K80" s="61">
        <v>0</v>
      </c>
      <c r="L80" s="55">
        <f>SUM(J75:J80)</f>
        <v>140</v>
      </c>
      <c r="M80" s="67"/>
    </row>
    <row r="81" spans="1:13" s="42" customFormat="1" ht="18" customHeight="1" x14ac:dyDescent="0.15">
      <c r="A81" s="256">
        <v>9</v>
      </c>
      <c r="B81" s="258">
        <v>2</v>
      </c>
      <c r="C81" s="36" t="s">
        <v>224</v>
      </c>
      <c r="D81" s="37">
        <v>11</v>
      </c>
      <c r="E81" s="37">
        <v>0</v>
      </c>
      <c r="F81" s="37">
        <v>0</v>
      </c>
      <c r="G81" s="37">
        <v>0</v>
      </c>
      <c r="H81" s="37">
        <v>0</v>
      </c>
      <c r="I81" s="37">
        <v>0</v>
      </c>
      <c r="J81" s="38">
        <v>11</v>
      </c>
      <c r="K81" s="57">
        <v>1</v>
      </c>
      <c r="L81" s="40"/>
      <c r="M81" s="41"/>
    </row>
    <row r="82" spans="1:13" s="42" customFormat="1" ht="18" customHeight="1" x14ac:dyDescent="0.15">
      <c r="A82" s="256">
        <v>9</v>
      </c>
      <c r="B82" s="259">
        <v>2</v>
      </c>
      <c r="C82" s="43" t="s">
        <v>225</v>
      </c>
      <c r="D82" s="44">
        <v>31</v>
      </c>
      <c r="E82" s="44">
        <v>2</v>
      </c>
      <c r="F82" s="44">
        <v>0</v>
      </c>
      <c r="G82" s="44">
        <v>0</v>
      </c>
      <c r="H82" s="44">
        <v>0</v>
      </c>
      <c r="I82" s="44">
        <v>2</v>
      </c>
      <c r="J82" s="45">
        <v>33</v>
      </c>
      <c r="K82" s="46">
        <v>2</v>
      </c>
      <c r="L82" s="47"/>
      <c r="M82" s="48"/>
    </row>
    <row r="83" spans="1:13" s="42" customFormat="1" ht="18" customHeight="1" x14ac:dyDescent="0.15">
      <c r="A83" s="256">
        <v>9</v>
      </c>
      <c r="B83" s="259">
        <v>2</v>
      </c>
      <c r="C83" s="43" t="s">
        <v>226</v>
      </c>
      <c r="D83" s="44">
        <v>20</v>
      </c>
      <c r="E83" s="44">
        <v>0</v>
      </c>
      <c r="F83" s="44">
        <v>0</v>
      </c>
      <c r="G83" s="44">
        <v>0</v>
      </c>
      <c r="H83" s="44">
        <v>0</v>
      </c>
      <c r="I83" s="44">
        <v>0</v>
      </c>
      <c r="J83" s="45">
        <v>20</v>
      </c>
      <c r="K83" s="46">
        <v>0</v>
      </c>
      <c r="L83" s="47"/>
      <c r="M83" s="48"/>
    </row>
    <row r="84" spans="1:13" s="42" customFormat="1" ht="18" customHeight="1" thickBot="1" x14ac:dyDescent="0.2">
      <c r="A84" s="256">
        <v>9</v>
      </c>
      <c r="B84" s="259">
        <v>2</v>
      </c>
      <c r="C84" s="43" t="s">
        <v>227</v>
      </c>
      <c r="D84" s="44">
        <v>38</v>
      </c>
      <c r="E84" s="44">
        <v>0</v>
      </c>
      <c r="F84" s="44">
        <v>0</v>
      </c>
      <c r="G84" s="44">
        <v>0</v>
      </c>
      <c r="H84" s="44">
        <v>0</v>
      </c>
      <c r="I84" s="44">
        <v>0</v>
      </c>
      <c r="J84" s="45">
        <v>38</v>
      </c>
      <c r="K84" s="46">
        <v>19</v>
      </c>
      <c r="L84" s="47"/>
      <c r="M84" s="48"/>
    </row>
    <row r="85" spans="1:13" s="42" customFormat="1" ht="18" customHeight="1" thickBot="1" x14ac:dyDescent="0.2">
      <c r="A85" s="256">
        <v>9</v>
      </c>
      <c r="B85" s="260">
        <v>2</v>
      </c>
      <c r="C85" s="51" t="s">
        <v>228</v>
      </c>
      <c r="D85" s="52">
        <v>26</v>
      </c>
      <c r="E85" s="52">
        <v>0</v>
      </c>
      <c r="F85" s="52">
        <v>0</v>
      </c>
      <c r="G85" s="52">
        <v>0</v>
      </c>
      <c r="H85" s="52">
        <v>0</v>
      </c>
      <c r="I85" s="52">
        <v>0</v>
      </c>
      <c r="J85" s="53">
        <v>26</v>
      </c>
      <c r="K85" s="54">
        <v>4</v>
      </c>
      <c r="L85" s="55">
        <f>SUM(J81:J85)</f>
        <v>128</v>
      </c>
      <c r="M85" s="67"/>
    </row>
    <row r="86" spans="1:13" s="42" customFormat="1" ht="18" customHeight="1" x14ac:dyDescent="0.15">
      <c r="A86" s="256">
        <v>9</v>
      </c>
      <c r="B86" s="258">
        <v>3</v>
      </c>
      <c r="C86" s="36" t="s">
        <v>229</v>
      </c>
      <c r="D86" s="37">
        <v>53</v>
      </c>
      <c r="E86" s="37">
        <v>0</v>
      </c>
      <c r="F86" s="37">
        <v>0</v>
      </c>
      <c r="G86" s="37">
        <v>0</v>
      </c>
      <c r="H86" s="37">
        <v>0</v>
      </c>
      <c r="I86" s="37">
        <v>0</v>
      </c>
      <c r="J86" s="38">
        <v>53</v>
      </c>
      <c r="K86" s="57">
        <v>0</v>
      </c>
      <c r="L86" s="40"/>
      <c r="M86" s="41"/>
    </row>
    <row r="87" spans="1:13" s="42" customFormat="1" ht="18" customHeight="1" x14ac:dyDescent="0.15">
      <c r="A87" s="256">
        <v>9</v>
      </c>
      <c r="B87" s="259">
        <v>3</v>
      </c>
      <c r="C87" s="43" t="s">
        <v>230</v>
      </c>
      <c r="D87" s="44">
        <v>34</v>
      </c>
      <c r="E87" s="44">
        <v>0</v>
      </c>
      <c r="F87" s="44">
        <v>0</v>
      </c>
      <c r="G87" s="44">
        <v>0</v>
      </c>
      <c r="H87" s="44">
        <v>0</v>
      </c>
      <c r="I87" s="44">
        <v>0</v>
      </c>
      <c r="J87" s="45">
        <v>34</v>
      </c>
      <c r="K87" s="46">
        <v>0</v>
      </c>
      <c r="L87" s="47"/>
      <c r="M87" s="48"/>
    </row>
    <row r="88" spans="1:13" s="42" customFormat="1" ht="18" customHeight="1" thickBot="1" x14ac:dyDescent="0.2">
      <c r="A88" s="256">
        <v>9</v>
      </c>
      <c r="B88" s="259">
        <v>3</v>
      </c>
      <c r="C88" s="43" t="s">
        <v>231</v>
      </c>
      <c r="D88" s="44">
        <v>28</v>
      </c>
      <c r="E88" s="44">
        <v>1</v>
      </c>
      <c r="F88" s="44">
        <v>0</v>
      </c>
      <c r="G88" s="44">
        <v>0</v>
      </c>
      <c r="H88" s="44">
        <v>0</v>
      </c>
      <c r="I88" s="44">
        <v>1</v>
      </c>
      <c r="J88" s="45">
        <v>29</v>
      </c>
      <c r="K88" s="46">
        <v>0</v>
      </c>
      <c r="L88" s="47"/>
      <c r="M88" s="48"/>
    </row>
    <row r="89" spans="1:13" s="42" customFormat="1" ht="18" customHeight="1" thickBot="1" x14ac:dyDescent="0.2">
      <c r="A89" s="257">
        <v>9</v>
      </c>
      <c r="B89" s="260">
        <v>3</v>
      </c>
      <c r="C89" s="51" t="s">
        <v>232</v>
      </c>
      <c r="D89" s="88">
        <v>19</v>
      </c>
      <c r="E89" s="52">
        <v>0</v>
      </c>
      <c r="F89" s="52">
        <v>0</v>
      </c>
      <c r="G89" s="52">
        <v>0</v>
      </c>
      <c r="H89" s="88">
        <v>-1</v>
      </c>
      <c r="I89" s="52">
        <v>-1</v>
      </c>
      <c r="J89" s="53">
        <v>18</v>
      </c>
      <c r="K89" s="54">
        <v>0</v>
      </c>
      <c r="L89" s="62">
        <f>SUM(J86:J89)</f>
        <v>134</v>
      </c>
      <c r="M89" s="63">
        <f>SUM(L80,L85,L89)</f>
        <v>402</v>
      </c>
    </row>
    <row r="90" spans="1:13" s="42" customFormat="1" ht="18" customHeight="1" x14ac:dyDescent="0.15">
      <c r="A90" s="255">
        <v>10</v>
      </c>
      <c r="B90" s="258">
        <v>1</v>
      </c>
      <c r="C90" s="36" t="s">
        <v>233</v>
      </c>
      <c r="D90" s="37">
        <v>25</v>
      </c>
      <c r="E90" s="37">
        <v>1</v>
      </c>
      <c r="F90" s="37">
        <v>0</v>
      </c>
      <c r="G90" s="37">
        <v>0</v>
      </c>
      <c r="H90" s="37">
        <v>-1</v>
      </c>
      <c r="I90" s="37">
        <v>0</v>
      </c>
      <c r="J90" s="38">
        <v>25</v>
      </c>
      <c r="K90" s="57">
        <v>6</v>
      </c>
      <c r="L90" s="40"/>
      <c r="M90" s="41"/>
    </row>
    <row r="91" spans="1:13" s="42" customFormat="1" ht="18" customHeight="1" x14ac:dyDescent="0.15">
      <c r="A91" s="256">
        <v>10</v>
      </c>
      <c r="B91" s="259">
        <v>1</v>
      </c>
      <c r="C91" s="43" t="s">
        <v>234</v>
      </c>
      <c r="D91" s="44">
        <v>28</v>
      </c>
      <c r="E91" s="44">
        <v>0</v>
      </c>
      <c r="F91" s="44">
        <v>0</v>
      </c>
      <c r="G91" s="44">
        <v>0</v>
      </c>
      <c r="H91" s="44">
        <v>0</v>
      </c>
      <c r="I91" s="44">
        <v>0</v>
      </c>
      <c r="J91" s="45">
        <v>28</v>
      </c>
      <c r="K91" s="46">
        <v>7</v>
      </c>
      <c r="L91" s="40"/>
      <c r="M91" s="48"/>
    </row>
    <row r="92" spans="1:13" s="42" customFormat="1" ht="18" customHeight="1" x14ac:dyDescent="0.15">
      <c r="A92" s="256">
        <v>10</v>
      </c>
      <c r="B92" s="259">
        <v>1</v>
      </c>
      <c r="C92" s="43" t="s">
        <v>235</v>
      </c>
      <c r="D92" s="44">
        <v>24</v>
      </c>
      <c r="E92" s="44">
        <v>0</v>
      </c>
      <c r="F92" s="44">
        <v>0</v>
      </c>
      <c r="G92" s="44">
        <v>0</v>
      </c>
      <c r="H92" s="44">
        <v>0</v>
      </c>
      <c r="I92" s="44">
        <v>0</v>
      </c>
      <c r="J92" s="45">
        <v>24</v>
      </c>
      <c r="K92" s="46">
        <v>3</v>
      </c>
      <c r="L92" s="40"/>
      <c r="M92" s="83"/>
    </row>
    <row r="93" spans="1:13" s="42" customFormat="1" ht="18" customHeight="1" x14ac:dyDescent="0.15">
      <c r="A93" s="256">
        <v>10</v>
      </c>
      <c r="B93" s="259">
        <v>1</v>
      </c>
      <c r="C93" s="70" t="s">
        <v>236</v>
      </c>
      <c r="D93" s="72">
        <v>14</v>
      </c>
      <c r="E93" s="72">
        <v>0</v>
      </c>
      <c r="F93" s="72">
        <v>0</v>
      </c>
      <c r="G93" s="72">
        <v>0</v>
      </c>
      <c r="H93" s="72">
        <v>0</v>
      </c>
      <c r="I93" s="72">
        <v>0</v>
      </c>
      <c r="J93" s="73">
        <v>14</v>
      </c>
      <c r="K93" s="39">
        <v>3</v>
      </c>
      <c r="L93" s="40"/>
      <c r="M93" s="41"/>
    </row>
    <row r="94" spans="1:13" s="42" customFormat="1" ht="18" customHeight="1" x14ac:dyDescent="0.15">
      <c r="A94" s="256">
        <v>10</v>
      </c>
      <c r="B94" s="259">
        <v>1</v>
      </c>
      <c r="C94" s="43" t="s">
        <v>237</v>
      </c>
      <c r="D94" s="44">
        <v>11</v>
      </c>
      <c r="E94" s="44">
        <v>2</v>
      </c>
      <c r="F94" s="44">
        <v>0</v>
      </c>
      <c r="G94" s="44">
        <v>0</v>
      </c>
      <c r="H94" s="44">
        <v>0</v>
      </c>
      <c r="I94" s="44">
        <v>2</v>
      </c>
      <c r="J94" s="45">
        <v>13</v>
      </c>
      <c r="K94" s="46">
        <v>1</v>
      </c>
      <c r="L94" s="47"/>
      <c r="M94" s="48"/>
    </row>
    <row r="95" spans="1:13" s="42" customFormat="1" ht="18" customHeight="1" x14ac:dyDescent="0.15">
      <c r="A95" s="256">
        <v>10</v>
      </c>
      <c r="B95" s="259">
        <v>1</v>
      </c>
      <c r="C95" s="43" t="s">
        <v>238</v>
      </c>
      <c r="D95" s="44">
        <v>54</v>
      </c>
      <c r="E95" s="44">
        <v>1</v>
      </c>
      <c r="F95" s="44">
        <v>0</v>
      </c>
      <c r="G95" s="44">
        <v>0</v>
      </c>
      <c r="H95" s="44">
        <v>-2</v>
      </c>
      <c r="I95" s="44">
        <v>-1</v>
      </c>
      <c r="J95" s="45">
        <v>53</v>
      </c>
      <c r="K95" s="46">
        <v>11</v>
      </c>
      <c r="L95" s="47"/>
      <c r="M95" s="50"/>
    </row>
    <row r="96" spans="1:13" s="42" customFormat="1" ht="18" customHeight="1" thickBot="1" x14ac:dyDescent="0.2">
      <c r="A96" s="256">
        <v>10</v>
      </c>
      <c r="B96" s="259">
        <v>1</v>
      </c>
      <c r="C96" s="43" t="s">
        <v>239</v>
      </c>
      <c r="D96" s="44">
        <v>10</v>
      </c>
      <c r="E96" s="44">
        <v>0</v>
      </c>
      <c r="F96" s="44">
        <v>0</v>
      </c>
      <c r="G96" s="44">
        <v>0</v>
      </c>
      <c r="H96" s="44">
        <v>0</v>
      </c>
      <c r="I96" s="44">
        <v>0</v>
      </c>
      <c r="J96" s="45">
        <v>10</v>
      </c>
      <c r="K96" s="46">
        <v>0</v>
      </c>
      <c r="L96" s="89"/>
      <c r="M96" s="90"/>
    </row>
    <row r="97" spans="1:13" s="42" customFormat="1" ht="18" customHeight="1" thickBot="1" x14ac:dyDescent="0.2">
      <c r="A97" s="257">
        <v>10</v>
      </c>
      <c r="B97" s="260">
        <v>1</v>
      </c>
      <c r="C97" s="58" t="s">
        <v>240</v>
      </c>
      <c r="D97" s="59">
        <v>22</v>
      </c>
      <c r="E97" s="59">
        <v>0</v>
      </c>
      <c r="F97" s="59">
        <v>0</v>
      </c>
      <c r="G97" s="59">
        <v>0</v>
      </c>
      <c r="H97" s="59">
        <v>0</v>
      </c>
      <c r="I97" s="59">
        <v>0</v>
      </c>
      <c r="J97" s="60">
        <v>22</v>
      </c>
      <c r="K97" s="61">
        <v>6</v>
      </c>
      <c r="L97" s="55">
        <f>SUM(J90:J97)</f>
        <v>189</v>
      </c>
      <c r="M97" s="63">
        <f>SUM(L92,L97)</f>
        <v>189</v>
      </c>
    </row>
    <row r="98" spans="1:13" s="42" customFormat="1" ht="18" customHeight="1" x14ac:dyDescent="0.15">
      <c r="A98" s="255">
        <v>11</v>
      </c>
      <c r="B98" s="258">
        <v>1</v>
      </c>
      <c r="C98" s="36" t="s">
        <v>241</v>
      </c>
      <c r="D98" s="37">
        <v>14</v>
      </c>
      <c r="E98" s="37">
        <v>2</v>
      </c>
      <c r="F98" s="37">
        <v>0</v>
      </c>
      <c r="G98" s="37">
        <v>0</v>
      </c>
      <c r="H98" s="37">
        <v>0</v>
      </c>
      <c r="I98" s="37">
        <v>2</v>
      </c>
      <c r="J98" s="38">
        <v>16</v>
      </c>
      <c r="K98" s="57">
        <v>1</v>
      </c>
      <c r="L98" s="40"/>
      <c r="M98" s="41"/>
    </row>
    <row r="99" spans="1:13" s="42" customFormat="1" ht="18" customHeight="1" x14ac:dyDescent="0.15">
      <c r="A99" s="256">
        <v>11</v>
      </c>
      <c r="B99" s="259">
        <v>1</v>
      </c>
      <c r="C99" s="43" t="s">
        <v>242</v>
      </c>
      <c r="D99" s="44">
        <v>53</v>
      </c>
      <c r="E99" s="44">
        <v>3</v>
      </c>
      <c r="F99" s="44">
        <v>0</v>
      </c>
      <c r="G99" s="44">
        <v>0</v>
      </c>
      <c r="H99" s="44">
        <v>-1</v>
      </c>
      <c r="I99" s="44">
        <v>2</v>
      </c>
      <c r="J99" s="45">
        <v>55</v>
      </c>
      <c r="K99" s="46">
        <v>4</v>
      </c>
      <c r="L99" s="40"/>
      <c r="M99" s="48"/>
    </row>
    <row r="100" spans="1:13" s="42" customFormat="1" ht="18" customHeight="1" x14ac:dyDescent="0.15">
      <c r="A100" s="256">
        <v>11</v>
      </c>
      <c r="B100" s="259">
        <v>1</v>
      </c>
      <c r="C100" s="43" t="s">
        <v>243</v>
      </c>
      <c r="D100" s="91">
        <v>13</v>
      </c>
      <c r="E100" s="44">
        <v>0</v>
      </c>
      <c r="F100" s="44">
        <v>0</v>
      </c>
      <c r="G100" s="44">
        <v>0</v>
      </c>
      <c r="H100" s="91">
        <v>0</v>
      </c>
      <c r="I100" s="44">
        <v>0</v>
      </c>
      <c r="J100" s="45">
        <v>13</v>
      </c>
      <c r="K100" s="46">
        <v>6</v>
      </c>
      <c r="L100" s="40"/>
      <c r="M100" s="83"/>
    </row>
    <row r="101" spans="1:13" s="42" customFormat="1" ht="18" customHeight="1" x14ac:dyDescent="0.15">
      <c r="A101" s="256">
        <v>11</v>
      </c>
      <c r="B101" s="259">
        <v>1</v>
      </c>
      <c r="C101" s="70" t="s">
        <v>244</v>
      </c>
      <c r="D101" s="72">
        <v>67</v>
      </c>
      <c r="E101" s="72">
        <v>0</v>
      </c>
      <c r="F101" s="72">
        <v>0</v>
      </c>
      <c r="G101" s="72">
        <v>0</v>
      </c>
      <c r="H101" s="72">
        <v>-1</v>
      </c>
      <c r="I101" s="72">
        <v>-1</v>
      </c>
      <c r="J101" s="73">
        <v>66</v>
      </c>
      <c r="K101" s="39">
        <v>6</v>
      </c>
      <c r="L101" s="40"/>
      <c r="M101" s="41"/>
    </row>
    <row r="102" spans="1:13" s="42" customFormat="1" ht="18" customHeight="1" thickBot="1" x14ac:dyDescent="0.2">
      <c r="A102" s="256">
        <v>11</v>
      </c>
      <c r="B102" s="259">
        <v>1</v>
      </c>
      <c r="C102" s="43" t="s">
        <v>245</v>
      </c>
      <c r="D102" s="44">
        <v>27</v>
      </c>
      <c r="E102" s="44">
        <v>1</v>
      </c>
      <c r="F102" s="44">
        <v>0</v>
      </c>
      <c r="G102" s="44">
        <v>0</v>
      </c>
      <c r="H102" s="44">
        <v>-1</v>
      </c>
      <c r="I102" s="44">
        <v>0</v>
      </c>
      <c r="J102" s="45">
        <v>27</v>
      </c>
      <c r="K102" s="46">
        <v>3</v>
      </c>
      <c r="L102" s="47"/>
      <c r="M102" s="48"/>
    </row>
    <row r="103" spans="1:13" s="42" customFormat="1" ht="18" customHeight="1" x14ac:dyDescent="0.15">
      <c r="A103" s="257">
        <v>11</v>
      </c>
      <c r="B103" s="260">
        <v>1</v>
      </c>
      <c r="C103" s="51" t="s">
        <v>246</v>
      </c>
      <c r="D103" s="52">
        <v>40</v>
      </c>
      <c r="E103" s="52">
        <v>0</v>
      </c>
      <c r="F103" s="52">
        <v>0</v>
      </c>
      <c r="G103" s="52">
        <v>0</v>
      </c>
      <c r="H103" s="52">
        <v>0</v>
      </c>
      <c r="I103" s="52">
        <v>0</v>
      </c>
      <c r="J103" s="53">
        <v>40</v>
      </c>
      <c r="K103" s="54">
        <v>20</v>
      </c>
      <c r="L103" s="66">
        <f>SUM(J98:J103)</f>
        <v>217</v>
      </c>
      <c r="M103" s="81">
        <f>SUM(L98,L103)</f>
        <v>217</v>
      </c>
    </row>
    <row r="104" spans="1:13" s="42" customFormat="1" ht="18" customHeight="1" x14ac:dyDescent="0.15">
      <c r="A104" s="256">
        <v>12</v>
      </c>
      <c r="B104" s="259">
        <v>1</v>
      </c>
      <c r="C104" s="70" t="s">
        <v>247</v>
      </c>
      <c r="D104" s="72">
        <v>7</v>
      </c>
      <c r="E104" s="72">
        <v>0</v>
      </c>
      <c r="F104" s="72">
        <v>0</v>
      </c>
      <c r="G104" s="72">
        <v>0</v>
      </c>
      <c r="H104" s="72">
        <v>0</v>
      </c>
      <c r="I104" s="72">
        <v>0</v>
      </c>
      <c r="J104" s="73">
        <v>7</v>
      </c>
      <c r="K104" s="39">
        <v>1</v>
      </c>
      <c r="L104" s="40"/>
      <c r="M104" s="41"/>
    </row>
    <row r="105" spans="1:13" s="42" customFormat="1" ht="18" customHeight="1" x14ac:dyDescent="0.15">
      <c r="A105" s="256">
        <v>12</v>
      </c>
      <c r="B105" s="259">
        <v>1</v>
      </c>
      <c r="C105" s="43" t="s">
        <v>248</v>
      </c>
      <c r="D105" s="44">
        <v>15</v>
      </c>
      <c r="E105" s="44">
        <v>0</v>
      </c>
      <c r="F105" s="44">
        <v>0</v>
      </c>
      <c r="G105" s="44">
        <v>0</v>
      </c>
      <c r="H105" s="44">
        <v>0</v>
      </c>
      <c r="I105" s="44">
        <v>0</v>
      </c>
      <c r="J105" s="45">
        <v>15</v>
      </c>
      <c r="K105" s="46">
        <v>0</v>
      </c>
      <c r="L105" s="40"/>
      <c r="M105" s="83"/>
    </row>
    <row r="106" spans="1:13" s="42" customFormat="1" ht="18" customHeight="1" x14ac:dyDescent="0.15">
      <c r="A106" s="256">
        <v>12</v>
      </c>
      <c r="B106" s="259">
        <v>1</v>
      </c>
      <c r="C106" s="70" t="s">
        <v>249</v>
      </c>
      <c r="D106" s="72">
        <v>5</v>
      </c>
      <c r="E106" s="72">
        <v>0</v>
      </c>
      <c r="F106" s="72">
        <v>0</v>
      </c>
      <c r="G106" s="72">
        <v>0</v>
      </c>
      <c r="H106" s="72">
        <v>0</v>
      </c>
      <c r="I106" s="72">
        <v>0</v>
      </c>
      <c r="J106" s="73">
        <v>5</v>
      </c>
      <c r="K106" s="39">
        <v>0</v>
      </c>
      <c r="L106" s="40"/>
      <c r="M106" s="41"/>
    </row>
    <row r="107" spans="1:13" s="42" customFormat="1" ht="18" customHeight="1" thickBot="1" x14ac:dyDescent="0.2">
      <c r="A107" s="256">
        <v>12</v>
      </c>
      <c r="B107" s="259">
        <v>1</v>
      </c>
      <c r="C107" s="43" t="s">
        <v>250</v>
      </c>
      <c r="D107" s="44">
        <v>12</v>
      </c>
      <c r="E107" s="44">
        <v>0</v>
      </c>
      <c r="F107" s="44">
        <v>0</v>
      </c>
      <c r="G107" s="44">
        <v>0</v>
      </c>
      <c r="H107" s="44">
        <v>0</v>
      </c>
      <c r="I107" s="44">
        <v>0</v>
      </c>
      <c r="J107" s="45">
        <v>12</v>
      </c>
      <c r="K107" s="46">
        <v>2</v>
      </c>
      <c r="L107" s="49"/>
      <c r="M107" s="50"/>
    </row>
    <row r="108" spans="1:13" s="42" customFormat="1" ht="18" customHeight="1" thickBot="1" x14ac:dyDescent="0.2">
      <c r="A108" s="257">
        <v>12</v>
      </c>
      <c r="B108" s="260">
        <v>1</v>
      </c>
      <c r="C108" s="51" t="s">
        <v>251</v>
      </c>
      <c r="D108" s="52">
        <v>7</v>
      </c>
      <c r="E108" s="52">
        <v>0</v>
      </c>
      <c r="F108" s="52">
        <v>0</v>
      </c>
      <c r="G108" s="52">
        <v>0</v>
      </c>
      <c r="H108" s="52">
        <v>0</v>
      </c>
      <c r="I108" s="52">
        <v>0</v>
      </c>
      <c r="J108" s="53">
        <v>7</v>
      </c>
      <c r="K108" s="54">
        <v>0</v>
      </c>
      <c r="L108" s="55">
        <f>SUM(J104:J108)</f>
        <v>46</v>
      </c>
      <c r="M108" s="63">
        <f>SUM(L105,L108)</f>
        <v>46</v>
      </c>
    </row>
    <row r="109" spans="1:13" s="42" customFormat="1" ht="18" customHeight="1" thickBot="1" x14ac:dyDescent="0.2">
      <c r="A109" s="92"/>
      <c r="B109" s="93"/>
      <c r="C109" s="51"/>
      <c r="D109" s="94">
        <v>2644</v>
      </c>
      <c r="E109" s="94">
        <v>72</v>
      </c>
      <c r="F109" s="94">
        <v>1</v>
      </c>
      <c r="G109" s="94">
        <v>3</v>
      </c>
      <c r="H109" s="94">
        <v>21</v>
      </c>
      <c r="I109" s="94">
        <v>55</v>
      </c>
      <c r="J109" s="95">
        <v>2699</v>
      </c>
      <c r="K109" s="96">
        <v>345</v>
      </c>
      <c r="L109" s="97">
        <f>SUM(L4:L108)</f>
        <v>2699</v>
      </c>
      <c r="M109" s="98">
        <f>SUM(M4:M108)</f>
        <v>2699</v>
      </c>
    </row>
    <row r="110" spans="1:13" s="42" customFormat="1" ht="17.25" x14ac:dyDescent="0.2">
      <c r="A110" s="99"/>
      <c r="B110" s="99"/>
      <c r="C110" s="100"/>
      <c r="H110" s="114">
        <f>SUM(H4:H108)</f>
        <v>-21</v>
      </c>
      <c r="I110" s="114">
        <f>SUM(I4:I108)</f>
        <v>55</v>
      </c>
      <c r="J110" s="101"/>
      <c r="K110" s="101"/>
      <c r="L110" s="102"/>
    </row>
    <row r="111" spans="1:13" s="105" customFormat="1" x14ac:dyDescent="0.2">
      <c r="A111" s="103"/>
      <c r="B111" s="103"/>
      <c r="C111" s="104" t="s">
        <v>252</v>
      </c>
      <c r="K111" s="106"/>
    </row>
    <row r="112" spans="1:13" s="105" customFormat="1" x14ac:dyDescent="0.2">
      <c r="A112" s="103"/>
      <c r="B112" s="103"/>
      <c r="C112" s="104" t="s">
        <v>253</v>
      </c>
    </row>
    <row r="113" spans="1:11" s="110" customFormat="1" x14ac:dyDescent="0.2">
      <c r="A113" s="107"/>
      <c r="B113" s="107"/>
      <c r="C113" s="108"/>
      <c r="D113" s="109"/>
      <c r="H113" s="109"/>
      <c r="I113" s="109"/>
      <c r="J113" s="109"/>
      <c r="K113" s="109"/>
    </row>
    <row r="114" spans="1:11" s="105" customFormat="1" x14ac:dyDescent="0.2">
      <c r="A114" s="103"/>
      <c r="B114" s="103"/>
      <c r="C114" s="104"/>
      <c r="K114" s="106"/>
    </row>
    <row r="115" spans="1:11" s="105" customFormat="1" x14ac:dyDescent="0.2">
      <c r="A115" s="103"/>
      <c r="B115" s="103"/>
      <c r="C115" s="104"/>
    </row>
    <row r="117" spans="1:11" ht="20.100000000000001" customHeight="1" x14ac:dyDescent="0.2"/>
    <row r="118" spans="1:11" ht="20.100000000000001" customHeight="1" x14ac:dyDescent="0.2">
      <c r="D118" s="109"/>
    </row>
    <row r="119" spans="1:11" ht="20.100000000000001" customHeight="1" x14ac:dyDescent="0.2"/>
    <row r="120" spans="1:11" ht="20.100000000000001" customHeight="1" x14ac:dyDescent="0.2"/>
    <row r="121" spans="1:11" ht="20.100000000000001" customHeight="1" x14ac:dyDescent="0.2"/>
    <row r="122" spans="1:11" ht="20.100000000000001" customHeight="1" x14ac:dyDescent="0.2"/>
    <row r="123" spans="1:11" ht="20.100000000000001" customHeight="1" x14ac:dyDescent="0.2"/>
  </sheetData>
  <mergeCells count="34">
    <mergeCell ref="A98:A103"/>
    <mergeCell ref="B98:B103"/>
    <mergeCell ref="A104:A108"/>
    <mergeCell ref="B104:B108"/>
    <mergeCell ref="A75:A89"/>
    <mergeCell ref="B75:B80"/>
    <mergeCell ref="B81:B85"/>
    <mergeCell ref="B86:B89"/>
    <mergeCell ref="A90:A97"/>
    <mergeCell ref="B90:B97"/>
    <mergeCell ref="A50:A56"/>
    <mergeCell ref="B50:B56"/>
    <mergeCell ref="A57:A63"/>
    <mergeCell ref="B57:B63"/>
    <mergeCell ref="A64:A74"/>
    <mergeCell ref="B64:B68"/>
    <mergeCell ref="B69:B71"/>
    <mergeCell ref="B72:B7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s>
  <phoneticPr fontId="8"/>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B2E8-D829-49F5-94A5-F6013618761C}">
  <dimension ref="A1:O145"/>
  <sheetViews>
    <sheetView topLeftCell="A5" zoomScaleNormal="100" workbookViewId="0">
      <selection activeCell="C5" sqref="A5:XFD7"/>
    </sheetView>
  </sheetViews>
  <sheetFormatPr defaultColWidth="12" defaultRowHeight="14.25" x14ac:dyDescent="0.2"/>
  <cols>
    <col min="1" max="1" width="4.83203125" style="251" customWidth="1"/>
    <col min="2" max="2" width="4.1640625" style="251" bestFit="1" customWidth="1"/>
    <col min="3" max="3" width="32" style="252" bestFit="1" customWidth="1"/>
    <col min="4" max="4" width="8.6640625" style="253" bestFit="1" customWidth="1"/>
    <col min="5" max="5" width="7.5" style="221" customWidth="1"/>
    <col min="6" max="6" width="16.83203125" style="197" bestFit="1" customWidth="1"/>
    <col min="7" max="7" width="11" style="197" bestFit="1" customWidth="1"/>
    <col min="8" max="8" width="18.33203125" style="197" bestFit="1" customWidth="1"/>
    <col min="9" max="9" width="7.5" style="197" customWidth="1"/>
    <col min="10" max="10" width="13" style="197" bestFit="1" customWidth="1"/>
    <col min="11" max="11" width="10.1640625" style="197" customWidth="1"/>
    <col min="12" max="12" width="13" style="197" bestFit="1" customWidth="1"/>
    <col min="13" max="13" width="7.5" style="221" customWidth="1"/>
    <col min="14" max="14" width="16.5" style="197" bestFit="1" customWidth="1"/>
    <col min="15" max="15" width="11.6640625" style="197" bestFit="1" customWidth="1"/>
    <col min="16" max="16384" width="12" style="197"/>
  </cols>
  <sheetData>
    <row r="1" spans="1:15" s="188" customFormat="1" ht="21.75" customHeight="1" x14ac:dyDescent="0.2">
      <c r="A1" s="294" t="s">
        <v>328</v>
      </c>
      <c r="B1" s="294"/>
      <c r="C1" s="294"/>
      <c r="D1" s="294"/>
      <c r="E1" s="294"/>
      <c r="F1" s="294"/>
      <c r="G1" s="294"/>
      <c r="H1" s="294"/>
      <c r="I1" s="294"/>
      <c r="J1" s="294"/>
      <c r="K1" s="294"/>
      <c r="L1" s="294"/>
      <c r="M1" s="294"/>
      <c r="N1" s="294"/>
      <c r="O1" s="294"/>
    </row>
    <row r="2" spans="1:15" s="189" customFormat="1" ht="14.25" customHeight="1" x14ac:dyDescent="0.2">
      <c r="A2" s="295" t="s">
        <v>327</v>
      </c>
      <c r="B2" s="298" t="s">
        <v>326</v>
      </c>
      <c r="C2" s="301" t="s">
        <v>325</v>
      </c>
      <c r="D2" s="304" t="s">
        <v>324</v>
      </c>
      <c r="E2" s="304" t="s">
        <v>323</v>
      </c>
      <c r="F2" s="304"/>
      <c r="G2" s="304"/>
      <c r="H2" s="304"/>
      <c r="I2" s="304" t="s">
        <v>322</v>
      </c>
      <c r="J2" s="304"/>
      <c r="K2" s="304"/>
      <c r="L2" s="304"/>
      <c r="M2" s="304"/>
      <c r="N2" s="304"/>
      <c r="O2" s="307"/>
    </row>
    <row r="3" spans="1:15" s="189" customFormat="1" ht="14.25" customHeight="1" x14ac:dyDescent="0.2">
      <c r="A3" s="296"/>
      <c r="B3" s="299"/>
      <c r="C3" s="302"/>
      <c r="D3" s="305"/>
      <c r="E3" s="305" t="s">
        <v>321</v>
      </c>
      <c r="F3" s="305"/>
      <c r="G3" s="305" t="s">
        <v>320</v>
      </c>
      <c r="H3" s="305"/>
      <c r="I3" s="305" t="s">
        <v>321</v>
      </c>
      <c r="J3" s="305"/>
      <c r="K3" s="305" t="s">
        <v>320</v>
      </c>
      <c r="L3" s="305"/>
      <c r="M3" s="305" t="s">
        <v>319</v>
      </c>
      <c r="N3" s="305"/>
      <c r="O3" s="308"/>
    </row>
    <row r="4" spans="1:15" s="192" customFormat="1" ht="14.25" customHeight="1" x14ac:dyDescent="0.2">
      <c r="A4" s="297"/>
      <c r="B4" s="300"/>
      <c r="C4" s="303"/>
      <c r="D4" s="306"/>
      <c r="E4" s="190" t="s">
        <v>316</v>
      </c>
      <c r="F4" s="190" t="s">
        <v>318</v>
      </c>
      <c r="G4" s="190" t="s">
        <v>316</v>
      </c>
      <c r="H4" s="190" t="s">
        <v>318</v>
      </c>
      <c r="I4" s="190" t="s">
        <v>316</v>
      </c>
      <c r="J4" s="190" t="s">
        <v>317</v>
      </c>
      <c r="K4" s="190" t="s">
        <v>316</v>
      </c>
      <c r="L4" s="190" t="s">
        <v>317</v>
      </c>
      <c r="M4" s="190" t="s">
        <v>316</v>
      </c>
      <c r="N4" s="190" t="s">
        <v>315</v>
      </c>
      <c r="O4" s="191" t="s">
        <v>314</v>
      </c>
    </row>
    <row r="5" spans="1:15" ht="14.25" customHeight="1" x14ac:dyDescent="0.2">
      <c r="A5" s="271">
        <v>1</v>
      </c>
      <c r="B5" s="274">
        <v>1</v>
      </c>
      <c r="C5" s="193" t="s">
        <v>147</v>
      </c>
      <c r="D5" s="194" t="s">
        <v>283</v>
      </c>
      <c r="E5" s="195">
        <v>0</v>
      </c>
      <c r="F5" s="195">
        <v>0</v>
      </c>
      <c r="G5" s="195">
        <v>3</v>
      </c>
      <c r="H5" s="195">
        <v>80000</v>
      </c>
      <c r="I5" s="195">
        <v>1</v>
      </c>
      <c r="J5" s="195">
        <v>10</v>
      </c>
      <c r="K5" s="195">
        <v>3</v>
      </c>
      <c r="L5" s="195">
        <v>29</v>
      </c>
      <c r="M5" s="195">
        <v>2</v>
      </c>
      <c r="N5" s="195">
        <v>10200</v>
      </c>
      <c r="O5" s="196">
        <v>0</v>
      </c>
    </row>
    <row r="6" spans="1:15" ht="14.25" customHeight="1" x14ac:dyDescent="0.2">
      <c r="A6" s="272"/>
      <c r="B6" s="275"/>
      <c r="C6" s="198" t="s">
        <v>148</v>
      </c>
      <c r="D6" s="199" t="s">
        <v>267</v>
      </c>
      <c r="E6" s="200">
        <v>0</v>
      </c>
      <c r="F6" s="200">
        <v>0</v>
      </c>
      <c r="G6" s="200">
        <v>0</v>
      </c>
      <c r="H6" s="200">
        <v>0</v>
      </c>
      <c r="I6" s="200">
        <v>0</v>
      </c>
      <c r="J6" s="200">
        <v>0</v>
      </c>
      <c r="K6" s="200">
        <v>1</v>
      </c>
      <c r="L6" s="200">
        <v>4</v>
      </c>
      <c r="M6" s="200">
        <v>1</v>
      </c>
      <c r="N6" s="200">
        <v>2800</v>
      </c>
      <c r="O6" s="201">
        <v>0</v>
      </c>
    </row>
    <row r="7" spans="1:15" ht="14.25" customHeight="1" x14ac:dyDescent="0.2">
      <c r="A7" s="272"/>
      <c r="B7" s="275"/>
      <c r="C7" s="198" t="s">
        <v>149</v>
      </c>
      <c r="D7" s="199" t="s">
        <v>283</v>
      </c>
      <c r="E7" s="200">
        <v>1</v>
      </c>
      <c r="F7" s="200">
        <v>18000</v>
      </c>
      <c r="G7" s="200">
        <v>1</v>
      </c>
      <c r="H7" s="200">
        <v>18000</v>
      </c>
      <c r="I7" s="200">
        <v>0</v>
      </c>
      <c r="J7" s="200">
        <v>0</v>
      </c>
      <c r="K7" s="200">
        <v>0</v>
      </c>
      <c r="L7" s="200">
        <v>0</v>
      </c>
      <c r="M7" s="200">
        <v>0</v>
      </c>
      <c r="N7" s="200">
        <v>0</v>
      </c>
      <c r="O7" s="201">
        <v>0</v>
      </c>
    </row>
    <row r="8" spans="1:15" ht="15" x14ac:dyDescent="0.2">
      <c r="A8" s="272"/>
      <c r="B8" s="275"/>
      <c r="C8" s="202" t="s">
        <v>150</v>
      </c>
      <c r="D8" s="203" t="s">
        <v>302</v>
      </c>
      <c r="E8" s="204">
        <v>0</v>
      </c>
      <c r="F8" s="204">
        <v>0</v>
      </c>
      <c r="G8" s="204">
        <v>0</v>
      </c>
      <c r="H8" s="204">
        <v>0</v>
      </c>
      <c r="I8" s="204">
        <v>1</v>
      </c>
      <c r="J8" s="204">
        <v>9</v>
      </c>
      <c r="K8" s="204">
        <v>3</v>
      </c>
      <c r="L8" s="204">
        <v>16</v>
      </c>
      <c r="M8" s="204">
        <v>2</v>
      </c>
      <c r="N8" s="204">
        <v>4800</v>
      </c>
      <c r="O8" s="205">
        <v>0</v>
      </c>
    </row>
    <row r="9" spans="1:15" ht="15" customHeight="1" x14ac:dyDescent="0.2">
      <c r="A9" s="272"/>
      <c r="B9" s="275"/>
      <c r="C9" s="198" t="s">
        <v>151</v>
      </c>
      <c r="D9" s="199" t="s">
        <v>269</v>
      </c>
      <c r="E9" s="200">
        <v>0</v>
      </c>
      <c r="F9" s="200">
        <v>0</v>
      </c>
      <c r="G9" s="200">
        <v>0</v>
      </c>
      <c r="H9" s="200">
        <v>0</v>
      </c>
      <c r="I9" s="200">
        <v>0</v>
      </c>
      <c r="J9" s="200">
        <v>0</v>
      </c>
      <c r="K9" s="200">
        <v>0</v>
      </c>
      <c r="L9" s="200">
        <v>0</v>
      </c>
      <c r="M9" s="200">
        <v>2</v>
      </c>
      <c r="N9" s="200">
        <v>5600</v>
      </c>
      <c r="O9" s="201">
        <v>0</v>
      </c>
    </row>
    <row r="10" spans="1:15" ht="15" x14ac:dyDescent="0.2">
      <c r="A10" s="272"/>
      <c r="B10" s="276"/>
      <c r="C10" s="206" t="s">
        <v>313</v>
      </c>
      <c r="D10" s="203" t="s">
        <v>283</v>
      </c>
      <c r="E10" s="204">
        <v>4</v>
      </c>
      <c r="F10" s="204">
        <v>77772</v>
      </c>
      <c r="G10" s="204">
        <v>5</v>
      </c>
      <c r="H10" s="204">
        <v>87772</v>
      </c>
      <c r="I10" s="204">
        <v>1</v>
      </c>
      <c r="J10" s="204">
        <v>4.5</v>
      </c>
      <c r="K10" s="204">
        <v>3</v>
      </c>
      <c r="L10" s="204">
        <v>34.5</v>
      </c>
      <c r="M10" s="204">
        <v>3</v>
      </c>
      <c r="N10" s="204">
        <v>27800</v>
      </c>
      <c r="O10" s="205">
        <v>0</v>
      </c>
    </row>
    <row r="11" spans="1:15" ht="14.25" customHeight="1" x14ac:dyDescent="0.2">
      <c r="A11" s="272"/>
      <c r="B11" s="277" t="s">
        <v>266</v>
      </c>
      <c r="C11" s="278"/>
      <c r="D11" s="207"/>
      <c r="E11" s="208">
        <v>5</v>
      </c>
      <c r="F11" s="208">
        <v>95772</v>
      </c>
      <c r="G11" s="208">
        <v>9</v>
      </c>
      <c r="H11" s="208">
        <v>185772</v>
      </c>
      <c r="I11" s="208">
        <v>3</v>
      </c>
      <c r="J11" s="208">
        <v>23.5</v>
      </c>
      <c r="K11" s="208">
        <v>10</v>
      </c>
      <c r="L11" s="208">
        <v>83.5</v>
      </c>
      <c r="M11" s="208">
        <v>10</v>
      </c>
      <c r="N11" s="208">
        <v>51200</v>
      </c>
      <c r="O11" s="209">
        <v>0</v>
      </c>
    </row>
    <row r="12" spans="1:15" ht="15" customHeight="1" x14ac:dyDescent="0.2">
      <c r="A12" s="272"/>
      <c r="B12" s="274">
        <v>2</v>
      </c>
      <c r="C12" s="210" t="s">
        <v>153</v>
      </c>
      <c r="D12" s="211" t="s">
        <v>269</v>
      </c>
      <c r="E12" s="212">
        <v>3</v>
      </c>
      <c r="F12" s="212">
        <v>631854</v>
      </c>
      <c r="G12" s="212">
        <v>3</v>
      </c>
      <c r="H12" s="212">
        <v>631854</v>
      </c>
      <c r="I12" s="212">
        <v>0</v>
      </c>
      <c r="J12" s="212">
        <v>0</v>
      </c>
      <c r="K12" s="212">
        <v>1</v>
      </c>
      <c r="L12" s="212">
        <v>2</v>
      </c>
      <c r="M12" s="212">
        <v>0</v>
      </c>
      <c r="N12" s="212">
        <v>0</v>
      </c>
      <c r="O12" s="213">
        <v>0</v>
      </c>
    </row>
    <row r="13" spans="1:15" ht="15" customHeight="1" x14ac:dyDescent="0.2">
      <c r="A13" s="272"/>
      <c r="B13" s="275"/>
      <c r="C13" s="198" t="s">
        <v>154</v>
      </c>
      <c r="D13" s="199" t="s">
        <v>267</v>
      </c>
      <c r="E13" s="200">
        <v>0</v>
      </c>
      <c r="F13" s="200">
        <v>0</v>
      </c>
      <c r="G13" s="200">
        <v>0</v>
      </c>
      <c r="H13" s="200">
        <v>0</v>
      </c>
      <c r="I13" s="200">
        <v>0</v>
      </c>
      <c r="J13" s="200">
        <v>0</v>
      </c>
      <c r="K13" s="200">
        <v>0</v>
      </c>
      <c r="L13" s="200">
        <v>0</v>
      </c>
      <c r="M13" s="200">
        <v>0</v>
      </c>
      <c r="N13" s="200">
        <v>0</v>
      </c>
      <c r="O13" s="201">
        <v>0</v>
      </c>
    </row>
    <row r="14" spans="1:15" ht="15" customHeight="1" x14ac:dyDescent="0.2">
      <c r="A14" s="272"/>
      <c r="B14" s="275"/>
      <c r="C14" s="198" t="s">
        <v>155</v>
      </c>
      <c r="D14" s="199" t="s">
        <v>267</v>
      </c>
      <c r="E14" s="200">
        <v>0</v>
      </c>
      <c r="F14" s="200">
        <v>0</v>
      </c>
      <c r="G14" s="200">
        <v>0</v>
      </c>
      <c r="H14" s="200">
        <v>0</v>
      </c>
      <c r="I14" s="200">
        <v>0</v>
      </c>
      <c r="J14" s="200">
        <v>0</v>
      </c>
      <c r="K14" s="200">
        <v>0</v>
      </c>
      <c r="L14" s="200">
        <v>0</v>
      </c>
      <c r="M14" s="200">
        <v>0</v>
      </c>
      <c r="N14" s="200">
        <v>0</v>
      </c>
      <c r="O14" s="201">
        <v>0</v>
      </c>
    </row>
    <row r="15" spans="1:15" ht="15" customHeight="1" x14ac:dyDescent="0.2">
      <c r="A15" s="272"/>
      <c r="B15" s="275"/>
      <c r="C15" s="198" t="s">
        <v>156</v>
      </c>
      <c r="D15" s="199" t="s">
        <v>269</v>
      </c>
      <c r="E15" s="200">
        <v>4</v>
      </c>
      <c r="F15" s="200">
        <v>743570</v>
      </c>
      <c r="G15" s="200">
        <v>4</v>
      </c>
      <c r="H15" s="200">
        <v>743570</v>
      </c>
      <c r="I15" s="200">
        <v>0</v>
      </c>
      <c r="J15" s="200">
        <v>0</v>
      </c>
      <c r="K15" s="200">
        <v>0</v>
      </c>
      <c r="L15" s="200">
        <v>0</v>
      </c>
      <c r="M15" s="200">
        <v>0</v>
      </c>
      <c r="N15" s="200">
        <v>0</v>
      </c>
      <c r="O15" s="201">
        <v>0</v>
      </c>
    </row>
    <row r="16" spans="1:15" ht="15" customHeight="1" x14ac:dyDescent="0.2">
      <c r="A16" s="272"/>
      <c r="B16" s="276"/>
      <c r="C16" s="198" t="s">
        <v>157</v>
      </c>
      <c r="D16" s="199" t="s">
        <v>267</v>
      </c>
      <c r="E16" s="200">
        <v>0</v>
      </c>
      <c r="F16" s="200">
        <v>0</v>
      </c>
      <c r="G16" s="200">
        <v>0</v>
      </c>
      <c r="H16" s="200">
        <v>0</v>
      </c>
      <c r="I16" s="200">
        <v>0</v>
      </c>
      <c r="J16" s="200">
        <v>0</v>
      </c>
      <c r="K16" s="200">
        <v>0</v>
      </c>
      <c r="L16" s="200">
        <v>0</v>
      </c>
      <c r="M16" s="200">
        <v>0</v>
      </c>
      <c r="N16" s="200">
        <v>0</v>
      </c>
      <c r="O16" s="201">
        <v>0</v>
      </c>
    </row>
    <row r="17" spans="1:15" ht="14.25" customHeight="1" x14ac:dyDescent="0.2">
      <c r="A17" s="273"/>
      <c r="B17" s="277" t="s">
        <v>266</v>
      </c>
      <c r="C17" s="278"/>
      <c r="D17" s="207"/>
      <c r="E17" s="208">
        <v>7</v>
      </c>
      <c r="F17" s="208">
        <v>1375424</v>
      </c>
      <c r="G17" s="208">
        <v>7</v>
      </c>
      <c r="H17" s="208">
        <v>1375424</v>
      </c>
      <c r="I17" s="208">
        <v>0</v>
      </c>
      <c r="J17" s="208">
        <v>0</v>
      </c>
      <c r="K17" s="208">
        <v>1</v>
      </c>
      <c r="L17" s="208">
        <v>2</v>
      </c>
      <c r="M17" s="208">
        <v>0</v>
      </c>
      <c r="N17" s="208">
        <v>0</v>
      </c>
      <c r="O17" s="209">
        <v>0</v>
      </c>
    </row>
    <row r="18" spans="1:15" ht="14.25" customHeight="1" x14ac:dyDescent="0.2">
      <c r="A18" s="268" t="s">
        <v>265</v>
      </c>
      <c r="B18" s="269"/>
      <c r="C18" s="270"/>
      <c r="D18" s="214"/>
      <c r="E18" s="215">
        <v>12</v>
      </c>
      <c r="F18" s="215">
        <v>1471196</v>
      </c>
      <c r="G18" s="215">
        <v>16</v>
      </c>
      <c r="H18" s="215">
        <v>1561196</v>
      </c>
      <c r="I18" s="215">
        <v>3</v>
      </c>
      <c r="J18" s="215">
        <v>23.5</v>
      </c>
      <c r="K18" s="215">
        <v>11</v>
      </c>
      <c r="L18" s="215">
        <v>85.5</v>
      </c>
      <c r="M18" s="215">
        <v>10</v>
      </c>
      <c r="N18" s="215">
        <v>51200</v>
      </c>
      <c r="O18" s="216">
        <v>0</v>
      </c>
    </row>
    <row r="19" spans="1:15" ht="15" customHeight="1" x14ac:dyDescent="0.2">
      <c r="A19" s="271">
        <v>2</v>
      </c>
      <c r="B19" s="286">
        <v>1</v>
      </c>
      <c r="C19" s="210" t="s">
        <v>158</v>
      </c>
      <c r="D19" s="211" t="s">
        <v>302</v>
      </c>
      <c r="E19" s="212">
        <v>2</v>
      </c>
      <c r="F19" s="212">
        <v>242000</v>
      </c>
      <c r="G19" s="212">
        <v>2</v>
      </c>
      <c r="H19" s="212">
        <v>242000</v>
      </c>
      <c r="I19" s="212">
        <v>1</v>
      </c>
      <c r="J19" s="212">
        <v>7</v>
      </c>
      <c r="K19" s="212">
        <v>1</v>
      </c>
      <c r="L19" s="212">
        <v>7</v>
      </c>
      <c r="M19" s="212">
        <v>0</v>
      </c>
      <c r="N19" s="212">
        <v>0</v>
      </c>
      <c r="O19" s="213">
        <v>0</v>
      </c>
    </row>
    <row r="20" spans="1:15" ht="15" customHeight="1" x14ac:dyDescent="0.2">
      <c r="A20" s="272"/>
      <c r="B20" s="293"/>
      <c r="C20" s="198" t="s">
        <v>312</v>
      </c>
      <c r="D20" s="199" t="s">
        <v>267</v>
      </c>
      <c r="E20" s="200">
        <v>5</v>
      </c>
      <c r="F20" s="200">
        <v>212714</v>
      </c>
      <c r="G20" s="200">
        <v>5</v>
      </c>
      <c r="H20" s="200">
        <v>212714</v>
      </c>
      <c r="I20" s="200">
        <v>24</v>
      </c>
      <c r="J20" s="200">
        <v>149.5</v>
      </c>
      <c r="K20" s="200">
        <v>47</v>
      </c>
      <c r="L20" s="200">
        <v>325</v>
      </c>
      <c r="M20" s="200">
        <v>2</v>
      </c>
      <c r="N20" s="200">
        <v>52000</v>
      </c>
      <c r="O20" s="201">
        <v>54</v>
      </c>
    </row>
    <row r="21" spans="1:15" ht="15" customHeight="1" x14ac:dyDescent="0.2">
      <c r="A21" s="272"/>
      <c r="B21" s="293"/>
      <c r="C21" s="198" t="s">
        <v>311</v>
      </c>
      <c r="D21" s="199" t="s">
        <v>283</v>
      </c>
      <c r="E21" s="200">
        <v>4</v>
      </c>
      <c r="F21" s="200">
        <v>657694</v>
      </c>
      <c r="G21" s="200">
        <v>8</v>
      </c>
      <c r="H21" s="200">
        <v>703714</v>
      </c>
      <c r="I21" s="200">
        <v>3</v>
      </c>
      <c r="J21" s="200">
        <v>12</v>
      </c>
      <c r="K21" s="200">
        <v>9</v>
      </c>
      <c r="L21" s="200">
        <v>56</v>
      </c>
      <c r="M21" s="200">
        <v>3</v>
      </c>
      <c r="N21" s="200">
        <v>49400</v>
      </c>
      <c r="O21" s="201">
        <v>43</v>
      </c>
    </row>
    <row r="22" spans="1:15" ht="15" customHeight="1" x14ac:dyDescent="0.2">
      <c r="A22" s="272"/>
      <c r="B22" s="293"/>
      <c r="C22" s="198" t="s">
        <v>161</v>
      </c>
      <c r="D22" s="199" t="s">
        <v>269</v>
      </c>
      <c r="E22" s="200">
        <v>2</v>
      </c>
      <c r="F22" s="200">
        <v>311427</v>
      </c>
      <c r="G22" s="200">
        <v>3</v>
      </c>
      <c r="H22" s="200">
        <v>321427</v>
      </c>
      <c r="I22" s="200">
        <v>0</v>
      </c>
      <c r="J22" s="200">
        <v>0</v>
      </c>
      <c r="K22" s="200">
        <v>0</v>
      </c>
      <c r="L22" s="200">
        <v>0</v>
      </c>
      <c r="M22" s="200">
        <v>0</v>
      </c>
      <c r="N22" s="200">
        <v>0</v>
      </c>
      <c r="O22" s="201">
        <v>0</v>
      </c>
    </row>
    <row r="23" spans="1:15" ht="15" customHeight="1" x14ac:dyDescent="0.2">
      <c r="A23" s="272"/>
      <c r="B23" s="288"/>
      <c r="C23" s="217" t="s">
        <v>310</v>
      </c>
      <c r="D23" s="218" t="s">
        <v>298</v>
      </c>
      <c r="E23" s="219">
        <v>1</v>
      </c>
      <c r="F23" s="219">
        <v>140713</v>
      </c>
      <c r="G23" s="219">
        <v>1</v>
      </c>
      <c r="H23" s="219">
        <v>140713</v>
      </c>
      <c r="I23" s="219">
        <v>0</v>
      </c>
      <c r="J23" s="219">
        <v>0</v>
      </c>
      <c r="K23" s="219">
        <v>0</v>
      </c>
      <c r="L23" s="219">
        <v>0</v>
      </c>
      <c r="M23" s="219">
        <v>0</v>
      </c>
      <c r="N23" s="219">
        <v>0</v>
      </c>
      <c r="O23" s="220">
        <v>0</v>
      </c>
    </row>
    <row r="24" spans="1:15" ht="14.25" customHeight="1" x14ac:dyDescent="0.2">
      <c r="A24" s="272"/>
      <c r="B24" s="277" t="s">
        <v>266</v>
      </c>
      <c r="C24" s="278"/>
      <c r="D24" s="207"/>
      <c r="E24" s="208">
        <v>14</v>
      </c>
      <c r="F24" s="208">
        <v>1564548</v>
      </c>
      <c r="G24" s="208">
        <v>19</v>
      </c>
      <c r="H24" s="208">
        <v>1620568</v>
      </c>
      <c r="I24" s="208">
        <v>28</v>
      </c>
      <c r="J24" s="208">
        <v>168.5</v>
      </c>
      <c r="K24" s="208">
        <v>57</v>
      </c>
      <c r="L24" s="208">
        <v>388</v>
      </c>
      <c r="M24" s="208">
        <v>5</v>
      </c>
      <c r="N24" s="208">
        <v>101400</v>
      </c>
      <c r="O24" s="209">
        <v>97</v>
      </c>
    </row>
    <row r="25" spans="1:15" ht="15" x14ac:dyDescent="0.2">
      <c r="A25" s="272"/>
      <c r="B25" s="286">
        <v>2</v>
      </c>
      <c r="C25" s="210" t="s">
        <v>309</v>
      </c>
      <c r="D25" s="211" t="s">
        <v>281</v>
      </c>
      <c r="E25" s="212">
        <v>2</v>
      </c>
      <c r="F25" s="212">
        <v>350000</v>
      </c>
      <c r="G25" s="212">
        <v>3</v>
      </c>
      <c r="H25" s="212">
        <v>400000</v>
      </c>
      <c r="I25" s="212">
        <v>1</v>
      </c>
      <c r="J25" s="212">
        <v>4</v>
      </c>
      <c r="K25" s="212">
        <v>3</v>
      </c>
      <c r="L25" s="212">
        <v>8</v>
      </c>
      <c r="M25" s="212">
        <v>0</v>
      </c>
      <c r="N25" s="212">
        <v>0</v>
      </c>
      <c r="O25" s="213">
        <v>0</v>
      </c>
    </row>
    <row r="26" spans="1:15" s="221" customFormat="1" ht="15" x14ac:dyDescent="0.2">
      <c r="A26" s="272"/>
      <c r="B26" s="293"/>
      <c r="C26" s="198" t="s">
        <v>164</v>
      </c>
      <c r="D26" s="199" t="s">
        <v>275</v>
      </c>
      <c r="E26" s="200">
        <v>2</v>
      </c>
      <c r="F26" s="200">
        <v>315584</v>
      </c>
      <c r="G26" s="200">
        <v>3</v>
      </c>
      <c r="H26" s="200">
        <v>346606</v>
      </c>
      <c r="I26" s="200">
        <v>1</v>
      </c>
      <c r="J26" s="200">
        <v>110</v>
      </c>
      <c r="K26" s="200">
        <v>2</v>
      </c>
      <c r="L26" s="200">
        <v>231</v>
      </c>
      <c r="M26" s="200">
        <v>0</v>
      </c>
      <c r="N26" s="200">
        <v>0</v>
      </c>
      <c r="O26" s="201">
        <v>0</v>
      </c>
    </row>
    <row r="27" spans="1:15" ht="15" x14ac:dyDescent="0.2">
      <c r="A27" s="272"/>
      <c r="B27" s="293"/>
      <c r="C27" s="198" t="s">
        <v>165</v>
      </c>
      <c r="D27" s="199" t="s">
        <v>275</v>
      </c>
      <c r="E27" s="200">
        <v>1</v>
      </c>
      <c r="F27" s="200">
        <v>48000</v>
      </c>
      <c r="G27" s="200">
        <v>7</v>
      </c>
      <c r="H27" s="200">
        <v>249565</v>
      </c>
      <c r="I27" s="200">
        <v>0</v>
      </c>
      <c r="J27" s="200">
        <v>0</v>
      </c>
      <c r="K27" s="200">
        <v>2</v>
      </c>
      <c r="L27" s="200">
        <v>16</v>
      </c>
      <c r="M27" s="200">
        <v>0</v>
      </c>
      <c r="N27" s="200">
        <v>0</v>
      </c>
      <c r="O27" s="201">
        <v>0</v>
      </c>
    </row>
    <row r="28" spans="1:15" ht="15" x14ac:dyDescent="0.2">
      <c r="A28" s="272"/>
      <c r="B28" s="293"/>
      <c r="C28" s="198" t="s">
        <v>166</v>
      </c>
      <c r="D28" s="199" t="s">
        <v>269</v>
      </c>
      <c r="E28" s="200">
        <v>3</v>
      </c>
      <c r="F28" s="200">
        <v>146714</v>
      </c>
      <c r="G28" s="200">
        <v>6</v>
      </c>
      <c r="H28" s="200">
        <v>431182</v>
      </c>
      <c r="I28" s="200">
        <v>3</v>
      </c>
      <c r="J28" s="200">
        <v>100</v>
      </c>
      <c r="K28" s="200">
        <v>5</v>
      </c>
      <c r="L28" s="200">
        <v>186</v>
      </c>
      <c r="M28" s="200">
        <v>0</v>
      </c>
      <c r="N28" s="200">
        <v>0</v>
      </c>
      <c r="O28" s="201">
        <v>0</v>
      </c>
    </row>
    <row r="29" spans="1:15" ht="15" x14ac:dyDescent="0.2">
      <c r="A29" s="272"/>
      <c r="B29" s="288"/>
      <c r="C29" s="217" t="s">
        <v>308</v>
      </c>
      <c r="D29" s="222" t="s">
        <v>275</v>
      </c>
      <c r="E29" s="223">
        <v>2</v>
      </c>
      <c r="F29" s="223">
        <v>16130</v>
      </c>
      <c r="G29" s="223">
        <v>4</v>
      </c>
      <c r="H29" s="223">
        <v>32260</v>
      </c>
      <c r="I29" s="223">
        <v>2</v>
      </c>
      <c r="J29" s="223">
        <v>24</v>
      </c>
      <c r="K29" s="223">
        <v>4</v>
      </c>
      <c r="L29" s="223">
        <v>48</v>
      </c>
      <c r="M29" s="223">
        <v>0</v>
      </c>
      <c r="N29" s="223">
        <v>0</v>
      </c>
      <c r="O29" s="224">
        <v>0</v>
      </c>
    </row>
    <row r="30" spans="1:15" ht="14.25" customHeight="1" x14ac:dyDescent="0.2">
      <c r="A30" s="273"/>
      <c r="B30" s="277" t="s">
        <v>266</v>
      </c>
      <c r="C30" s="278"/>
      <c r="D30" s="207"/>
      <c r="E30" s="208">
        <v>10</v>
      </c>
      <c r="F30" s="208">
        <v>876428</v>
      </c>
      <c r="G30" s="208">
        <v>23</v>
      </c>
      <c r="H30" s="208">
        <v>1459613</v>
      </c>
      <c r="I30" s="208">
        <v>7</v>
      </c>
      <c r="J30" s="208">
        <v>238</v>
      </c>
      <c r="K30" s="208">
        <v>16</v>
      </c>
      <c r="L30" s="208">
        <v>489</v>
      </c>
      <c r="M30" s="208">
        <v>0</v>
      </c>
      <c r="N30" s="208">
        <v>0</v>
      </c>
      <c r="O30" s="209">
        <v>0</v>
      </c>
    </row>
    <row r="31" spans="1:15" ht="14.25" customHeight="1" x14ac:dyDescent="0.2">
      <c r="A31" s="268" t="s">
        <v>265</v>
      </c>
      <c r="B31" s="269"/>
      <c r="C31" s="270"/>
      <c r="D31" s="214"/>
      <c r="E31" s="215">
        <v>24</v>
      </c>
      <c r="F31" s="215">
        <v>2440976</v>
      </c>
      <c r="G31" s="215">
        <v>42</v>
      </c>
      <c r="H31" s="215">
        <v>3080181</v>
      </c>
      <c r="I31" s="215">
        <v>35</v>
      </c>
      <c r="J31" s="215">
        <v>406.5</v>
      </c>
      <c r="K31" s="215">
        <v>73</v>
      </c>
      <c r="L31" s="215">
        <v>877</v>
      </c>
      <c r="M31" s="215">
        <v>5</v>
      </c>
      <c r="N31" s="215">
        <v>101400</v>
      </c>
      <c r="O31" s="216">
        <v>97</v>
      </c>
    </row>
    <row r="32" spans="1:15" ht="15" x14ac:dyDescent="0.2">
      <c r="A32" s="271">
        <v>3</v>
      </c>
      <c r="B32" s="274">
        <v>1</v>
      </c>
      <c r="C32" s="210" t="s">
        <v>168</v>
      </c>
      <c r="D32" s="211" t="s">
        <v>302</v>
      </c>
      <c r="E32" s="212">
        <v>5</v>
      </c>
      <c r="F32" s="212">
        <v>520446</v>
      </c>
      <c r="G32" s="212">
        <v>7</v>
      </c>
      <c r="H32" s="212">
        <v>580019</v>
      </c>
      <c r="I32" s="212">
        <v>0</v>
      </c>
      <c r="J32" s="212">
        <v>0</v>
      </c>
      <c r="K32" s="212">
        <v>3</v>
      </c>
      <c r="L32" s="212">
        <v>20</v>
      </c>
      <c r="M32" s="212">
        <v>2</v>
      </c>
      <c r="N32" s="212">
        <v>6800</v>
      </c>
      <c r="O32" s="213">
        <v>6</v>
      </c>
    </row>
    <row r="33" spans="1:15" ht="15" x14ac:dyDescent="0.2">
      <c r="A33" s="272"/>
      <c r="B33" s="275"/>
      <c r="C33" s="198" t="s">
        <v>169</v>
      </c>
      <c r="D33" s="199" t="s">
        <v>298</v>
      </c>
      <c r="E33" s="200">
        <v>2</v>
      </c>
      <c r="F33" s="200">
        <v>189968</v>
      </c>
      <c r="G33" s="200">
        <v>2</v>
      </c>
      <c r="H33" s="200">
        <v>189968</v>
      </c>
      <c r="I33" s="200">
        <v>0</v>
      </c>
      <c r="J33" s="200">
        <v>0</v>
      </c>
      <c r="K33" s="200">
        <v>0</v>
      </c>
      <c r="L33" s="200">
        <v>0</v>
      </c>
      <c r="M33" s="200">
        <v>0</v>
      </c>
      <c r="N33" s="200">
        <v>0</v>
      </c>
      <c r="O33" s="201">
        <v>0</v>
      </c>
    </row>
    <row r="34" spans="1:15" ht="15" x14ac:dyDescent="0.2">
      <c r="A34" s="272"/>
      <c r="B34" s="275"/>
      <c r="C34" s="198" t="s">
        <v>170</v>
      </c>
      <c r="D34" s="199" t="s">
        <v>283</v>
      </c>
      <c r="E34" s="200">
        <v>0</v>
      </c>
      <c r="F34" s="200">
        <v>0</v>
      </c>
      <c r="G34" s="200">
        <v>3</v>
      </c>
      <c r="H34" s="200">
        <v>35000</v>
      </c>
      <c r="I34" s="200">
        <v>1</v>
      </c>
      <c r="J34" s="200">
        <v>6</v>
      </c>
      <c r="K34" s="200">
        <v>2</v>
      </c>
      <c r="L34" s="200">
        <v>8</v>
      </c>
      <c r="M34" s="200">
        <v>1</v>
      </c>
      <c r="N34" s="200">
        <v>2000</v>
      </c>
      <c r="O34" s="201">
        <v>0</v>
      </c>
    </row>
    <row r="35" spans="1:15" ht="15" x14ac:dyDescent="0.2">
      <c r="A35" s="272"/>
      <c r="B35" s="276"/>
      <c r="C35" s="198" t="s">
        <v>171</v>
      </c>
      <c r="D35" s="199" t="s">
        <v>281</v>
      </c>
      <c r="E35" s="200">
        <v>5</v>
      </c>
      <c r="F35" s="200">
        <v>273714</v>
      </c>
      <c r="G35" s="200">
        <v>8</v>
      </c>
      <c r="H35" s="200">
        <v>1098310</v>
      </c>
      <c r="I35" s="200">
        <v>1</v>
      </c>
      <c r="J35" s="200">
        <v>8</v>
      </c>
      <c r="K35" s="200">
        <v>4</v>
      </c>
      <c r="L35" s="200">
        <v>59</v>
      </c>
      <c r="M35" s="200">
        <v>2</v>
      </c>
      <c r="N35" s="200">
        <v>7600</v>
      </c>
      <c r="O35" s="201">
        <v>7</v>
      </c>
    </row>
    <row r="36" spans="1:15" ht="14.25" customHeight="1" x14ac:dyDescent="0.2">
      <c r="A36" s="272"/>
      <c r="B36" s="277" t="s">
        <v>266</v>
      </c>
      <c r="C36" s="278"/>
      <c r="D36" s="207"/>
      <c r="E36" s="208">
        <v>12</v>
      </c>
      <c r="F36" s="208">
        <v>984128</v>
      </c>
      <c r="G36" s="208">
        <v>20</v>
      </c>
      <c r="H36" s="208">
        <v>1903297</v>
      </c>
      <c r="I36" s="208">
        <v>2</v>
      </c>
      <c r="J36" s="208">
        <v>14</v>
      </c>
      <c r="K36" s="208">
        <v>9</v>
      </c>
      <c r="L36" s="208">
        <v>87</v>
      </c>
      <c r="M36" s="208">
        <v>5</v>
      </c>
      <c r="N36" s="208">
        <v>16400</v>
      </c>
      <c r="O36" s="209">
        <v>13</v>
      </c>
    </row>
    <row r="37" spans="1:15" ht="15" x14ac:dyDescent="0.2">
      <c r="A37" s="272"/>
      <c r="B37" s="286">
        <v>2</v>
      </c>
      <c r="C37" s="210" t="s">
        <v>172</v>
      </c>
      <c r="D37" s="211" t="s">
        <v>269</v>
      </c>
      <c r="E37" s="212">
        <v>0</v>
      </c>
      <c r="F37" s="212">
        <v>0</v>
      </c>
      <c r="G37" s="212">
        <v>5</v>
      </c>
      <c r="H37" s="212">
        <v>50000</v>
      </c>
      <c r="I37" s="212">
        <v>0</v>
      </c>
      <c r="J37" s="212">
        <v>0</v>
      </c>
      <c r="K37" s="212">
        <v>2</v>
      </c>
      <c r="L37" s="212">
        <v>4</v>
      </c>
      <c r="M37" s="212">
        <v>2</v>
      </c>
      <c r="N37" s="212">
        <v>7600</v>
      </c>
      <c r="O37" s="213">
        <v>7</v>
      </c>
    </row>
    <row r="38" spans="1:15" ht="15" x14ac:dyDescent="0.2">
      <c r="A38" s="272"/>
      <c r="B38" s="293"/>
      <c r="C38" s="198" t="s">
        <v>173</v>
      </c>
      <c r="D38" s="199" t="s">
        <v>281</v>
      </c>
      <c r="E38" s="200">
        <v>1</v>
      </c>
      <c r="F38" s="200">
        <v>10000</v>
      </c>
      <c r="G38" s="200">
        <v>2</v>
      </c>
      <c r="H38" s="200">
        <v>20000</v>
      </c>
      <c r="I38" s="200">
        <v>1</v>
      </c>
      <c r="J38" s="200">
        <v>4</v>
      </c>
      <c r="K38" s="200">
        <v>2</v>
      </c>
      <c r="L38" s="200">
        <v>10</v>
      </c>
      <c r="M38" s="200">
        <v>1</v>
      </c>
      <c r="N38" s="200">
        <v>2000</v>
      </c>
      <c r="O38" s="201">
        <v>0</v>
      </c>
    </row>
    <row r="39" spans="1:15" ht="15" x14ac:dyDescent="0.2">
      <c r="A39" s="272"/>
      <c r="B39" s="293"/>
      <c r="C39" s="198" t="s">
        <v>174</v>
      </c>
      <c r="D39" s="199" t="s">
        <v>275</v>
      </c>
      <c r="E39" s="200">
        <v>1</v>
      </c>
      <c r="F39" s="200">
        <v>1</v>
      </c>
      <c r="G39" s="200">
        <v>4</v>
      </c>
      <c r="H39" s="200">
        <v>164469</v>
      </c>
      <c r="I39" s="200">
        <v>0</v>
      </c>
      <c r="J39" s="200">
        <v>0</v>
      </c>
      <c r="K39" s="200">
        <v>3</v>
      </c>
      <c r="L39" s="200">
        <v>15</v>
      </c>
      <c r="M39" s="200">
        <v>2</v>
      </c>
      <c r="N39" s="200">
        <v>7400</v>
      </c>
      <c r="O39" s="201">
        <v>6</v>
      </c>
    </row>
    <row r="40" spans="1:15" ht="15" x14ac:dyDescent="0.2">
      <c r="A40" s="272"/>
      <c r="B40" s="293"/>
      <c r="C40" s="198" t="s">
        <v>175</v>
      </c>
      <c r="D40" s="199" t="s">
        <v>267</v>
      </c>
      <c r="E40" s="200">
        <v>0</v>
      </c>
      <c r="F40" s="200">
        <v>0</v>
      </c>
      <c r="G40" s="200">
        <v>6</v>
      </c>
      <c r="H40" s="200">
        <v>519600</v>
      </c>
      <c r="I40" s="200">
        <v>0</v>
      </c>
      <c r="J40" s="200">
        <v>0</v>
      </c>
      <c r="K40" s="200">
        <v>5</v>
      </c>
      <c r="L40" s="200">
        <v>43</v>
      </c>
      <c r="M40" s="200">
        <v>2</v>
      </c>
      <c r="N40" s="200">
        <v>7400</v>
      </c>
      <c r="O40" s="201">
        <v>6</v>
      </c>
    </row>
    <row r="41" spans="1:15" ht="15" x14ac:dyDescent="0.2">
      <c r="A41" s="272"/>
      <c r="B41" s="293"/>
      <c r="C41" s="198" t="s">
        <v>176</v>
      </c>
      <c r="D41" s="199" t="s">
        <v>275</v>
      </c>
      <c r="E41" s="200">
        <v>0</v>
      </c>
      <c r="F41" s="200">
        <v>0</v>
      </c>
      <c r="G41" s="200">
        <v>0</v>
      </c>
      <c r="H41" s="200">
        <v>0</v>
      </c>
      <c r="I41" s="200">
        <v>3</v>
      </c>
      <c r="J41" s="200">
        <v>27</v>
      </c>
      <c r="K41" s="200">
        <v>3</v>
      </c>
      <c r="L41" s="200">
        <v>27</v>
      </c>
      <c r="M41" s="200">
        <v>2</v>
      </c>
      <c r="N41" s="200">
        <v>7000</v>
      </c>
      <c r="O41" s="201">
        <v>6</v>
      </c>
    </row>
    <row r="42" spans="1:15" s="221" customFormat="1" ht="15" x14ac:dyDescent="0.2">
      <c r="A42" s="272"/>
      <c r="B42" s="288"/>
      <c r="C42" s="202" t="s">
        <v>177</v>
      </c>
      <c r="D42" s="203" t="s">
        <v>283</v>
      </c>
      <c r="E42" s="204">
        <v>2</v>
      </c>
      <c r="F42" s="204">
        <v>174484</v>
      </c>
      <c r="G42" s="204">
        <v>3</v>
      </c>
      <c r="H42" s="204">
        <v>201484</v>
      </c>
      <c r="I42" s="204">
        <v>1</v>
      </c>
      <c r="J42" s="204">
        <v>8</v>
      </c>
      <c r="K42" s="204">
        <v>5</v>
      </c>
      <c r="L42" s="204">
        <v>24</v>
      </c>
      <c r="M42" s="204">
        <v>2</v>
      </c>
      <c r="N42" s="204">
        <v>7200</v>
      </c>
      <c r="O42" s="205">
        <v>6</v>
      </c>
    </row>
    <row r="43" spans="1:15" ht="14.25" customHeight="1" x14ac:dyDescent="0.2">
      <c r="A43" s="273"/>
      <c r="B43" s="277" t="s">
        <v>266</v>
      </c>
      <c r="C43" s="278"/>
      <c r="D43" s="207"/>
      <c r="E43" s="208">
        <v>4</v>
      </c>
      <c r="F43" s="208">
        <v>184485</v>
      </c>
      <c r="G43" s="208">
        <v>20</v>
      </c>
      <c r="H43" s="208">
        <v>955553</v>
      </c>
      <c r="I43" s="208">
        <v>5</v>
      </c>
      <c r="J43" s="208">
        <v>39</v>
      </c>
      <c r="K43" s="208">
        <v>20</v>
      </c>
      <c r="L43" s="208">
        <v>123</v>
      </c>
      <c r="M43" s="208">
        <v>11</v>
      </c>
      <c r="N43" s="208">
        <v>38600</v>
      </c>
      <c r="O43" s="209">
        <v>31</v>
      </c>
    </row>
    <row r="44" spans="1:15" ht="14.25" customHeight="1" x14ac:dyDescent="0.2">
      <c r="A44" s="268" t="s">
        <v>265</v>
      </c>
      <c r="B44" s="269"/>
      <c r="C44" s="270"/>
      <c r="D44" s="214"/>
      <c r="E44" s="215">
        <v>16</v>
      </c>
      <c r="F44" s="215">
        <v>1168613</v>
      </c>
      <c r="G44" s="215">
        <v>40</v>
      </c>
      <c r="H44" s="215">
        <v>2858850</v>
      </c>
      <c r="I44" s="215">
        <v>7</v>
      </c>
      <c r="J44" s="215">
        <v>53</v>
      </c>
      <c r="K44" s="215">
        <v>29</v>
      </c>
      <c r="L44" s="215">
        <v>210</v>
      </c>
      <c r="M44" s="215">
        <v>16</v>
      </c>
      <c r="N44" s="215">
        <v>55000</v>
      </c>
      <c r="O44" s="216">
        <v>44</v>
      </c>
    </row>
    <row r="45" spans="1:15" ht="15" x14ac:dyDescent="0.2">
      <c r="A45" s="279">
        <v>4</v>
      </c>
      <c r="B45" s="282">
        <v>1</v>
      </c>
      <c r="C45" s="210" t="s">
        <v>178</v>
      </c>
      <c r="D45" s="211" t="s">
        <v>283</v>
      </c>
      <c r="E45" s="212">
        <v>1</v>
      </c>
      <c r="F45" s="212">
        <v>34000</v>
      </c>
      <c r="G45" s="212">
        <v>3</v>
      </c>
      <c r="H45" s="212">
        <v>111000</v>
      </c>
      <c r="I45" s="212">
        <v>1</v>
      </c>
      <c r="J45" s="212">
        <v>4</v>
      </c>
      <c r="K45" s="212">
        <v>3</v>
      </c>
      <c r="L45" s="212">
        <v>12</v>
      </c>
      <c r="M45" s="212">
        <v>0</v>
      </c>
      <c r="N45" s="212">
        <v>0</v>
      </c>
      <c r="O45" s="213">
        <v>0</v>
      </c>
    </row>
    <row r="46" spans="1:15" ht="15" x14ac:dyDescent="0.2">
      <c r="A46" s="280"/>
      <c r="B46" s="291"/>
      <c r="C46" s="198" t="s">
        <v>179</v>
      </c>
      <c r="D46" s="199" t="s">
        <v>283</v>
      </c>
      <c r="E46" s="200">
        <v>3</v>
      </c>
      <c r="F46" s="200">
        <v>111382</v>
      </c>
      <c r="G46" s="200">
        <v>4</v>
      </c>
      <c r="H46" s="200">
        <v>122684</v>
      </c>
      <c r="I46" s="200">
        <v>1</v>
      </c>
      <c r="J46" s="200">
        <v>1</v>
      </c>
      <c r="K46" s="200">
        <v>2</v>
      </c>
      <c r="L46" s="200">
        <v>2</v>
      </c>
      <c r="M46" s="200">
        <v>0</v>
      </c>
      <c r="N46" s="200">
        <v>0</v>
      </c>
      <c r="O46" s="201">
        <v>0</v>
      </c>
    </row>
    <row r="47" spans="1:15" ht="15" x14ac:dyDescent="0.2">
      <c r="A47" s="280"/>
      <c r="B47" s="291"/>
      <c r="C47" s="202" t="s">
        <v>180</v>
      </c>
      <c r="D47" s="203" t="s">
        <v>275</v>
      </c>
      <c r="E47" s="200">
        <v>0</v>
      </c>
      <c r="F47" s="200">
        <v>0</v>
      </c>
      <c r="G47" s="200">
        <v>1</v>
      </c>
      <c r="H47" s="200">
        <v>100000</v>
      </c>
      <c r="I47" s="200">
        <v>8</v>
      </c>
      <c r="J47" s="200">
        <v>64</v>
      </c>
      <c r="K47" s="200">
        <v>18</v>
      </c>
      <c r="L47" s="200">
        <v>188</v>
      </c>
      <c r="M47" s="200">
        <v>4</v>
      </c>
      <c r="N47" s="200">
        <v>167600</v>
      </c>
      <c r="O47" s="201">
        <v>196</v>
      </c>
    </row>
    <row r="48" spans="1:15" ht="15" x14ac:dyDescent="0.2">
      <c r="A48" s="280"/>
      <c r="B48" s="291"/>
      <c r="C48" s="225" t="s">
        <v>181</v>
      </c>
      <c r="D48" s="226" t="s">
        <v>307</v>
      </c>
      <c r="E48" s="227">
        <v>1</v>
      </c>
      <c r="F48" s="228">
        <v>40000</v>
      </c>
      <c r="G48" s="228">
        <v>1</v>
      </c>
      <c r="H48" s="228">
        <v>40000</v>
      </c>
      <c r="I48" s="228">
        <v>1</v>
      </c>
      <c r="J48" s="228">
        <v>16</v>
      </c>
      <c r="K48" s="228">
        <v>1</v>
      </c>
      <c r="L48" s="228">
        <v>16</v>
      </c>
      <c r="M48" s="228">
        <v>1</v>
      </c>
      <c r="N48" s="228">
        <v>41600</v>
      </c>
      <c r="O48" s="229">
        <v>62</v>
      </c>
    </row>
    <row r="49" spans="1:15" ht="15" x14ac:dyDescent="0.2">
      <c r="A49" s="280"/>
      <c r="B49" s="291"/>
      <c r="C49" s="210" t="s">
        <v>182</v>
      </c>
      <c r="D49" s="211" t="s">
        <v>306</v>
      </c>
      <c r="E49" s="212">
        <v>0</v>
      </c>
      <c r="F49" s="212">
        <v>0</v>
      </c>
      <c r="G49" s="212">
        <v>1</v>
      </c>
      <c r="H49" s="212">
        <v>10000</v>
      </c>
      <c r="I49" s="212">
        <v>0</v>
      </c>
      <c r="J49" s="212">
        <v>0</v>
      </c>
      <c r="K49" s="212">
        <v>0</v>
      </c>
      <c r="L49" s="212">
        <v>0</v>
      </c>
      <c r="M49" s="212">
        <v>0</v>
      </c>
      <c r="N49" s="212">
        <v>0</v>
      </c>
      <c r="O49" s="213">
        <v>0</v>
      </c>
    </row>
    <row r="50" spans="1:15" ht="15" x14ac:dyDescent="0.2">
      <c r="A50" s="280"/>
      <c r="B50" s="291"/>
      <c r="C50" s="198" t="s">
        <v>183</v>
      </c>
      <c r="D50" s="199" t="s">
        <v>305</v>
      </c>
      <c r="E50" s="200">
        <v>1</v>
      </c>
      <c r="F50" s="200">
        <v>2</v>
      </c>
      <c r="G50" s="200">
        <v>2</v>
      </c>
      <c r="H50" s="200">
        <v>144470</v>
      </c>
      <c r="I50" s="200">
        <v>0</v>
      </c>
      <c r="J50" s="200">
        <v>0</v>
      </c>
      <c r="K50" s="200">
        <v>0</v>
      </c>
      <c r="L50" s="200">
        <v>0</v>
      </c>
      <c r="M50" s="200">
        <v>0</v>
      </c>
      <c r="N50" s="200">
        <v>0</v>
      </c>
      <c r="O50" s="201">
        <v>0</v>
      </c>
    </row>
    <row r="51" spans="1:15" ht="15" x14ac:dyDescent="0.2">
      <c r="A51" s="280"/>
      <c r="B51" s="284"/>
      <c r="C51" s="198" t="s">
        <v>304</v>
      </c>
      <c r="D51" s="199" t="s">
        <v>281</v>
      </c>
      <c r="E51" s="200">
        <v>1</v>
      </c>
      <c r="F51" s="200">
        <v>18370</v>
      </c>
      <c r="G51" s="200">
        <v>2</v>
      </c>
      <c r="H51" s="200">
        <v>33790</v>
      </c>
      <c r="I51" s="200">
        <v>1</v>
      </c>
      <c r="J51" s="200">
        <v>21</v>
      </c>
      <c r="K51" s="200">
        <v>2</v>
      </c>
      <c r="L51" s="200">
        <v>81</v>
      </c>
      <c r="M51" s="200">
        <v>0</v>
      </c>
      <c r="N51" s="200">
        <v>0</v>
      </c>
      <c r="O51" s="201">
        <v>0</v>
      </c>
    </row>
    <row r="52" spans="1:15" ht="14.25" customHeight="1" x14ac:dyDescent="0.2">
      <c r="A52" s="281"/>
      <c r="B52" s="285" t="s">
        <v>266</v>
      </c>
      <c r="C52" s="278"/>
      <c r="D52" s="207"/>
      <c r="E52" s="208">
        <v>7</v>
      </c>
      <c r="F52" s="208">
        <v>203754</v>
      </c>
      <c r="G52" s="208">
        <v>14</v>
      </c>
      <c r="H52" s="208">
        <v>561944</v>
      </c>
      <c r="I52" s="208">
        <v>12</v>
      </c>
      <c r="J52" s="208">
        <v>106</v>
      </c>
      <c r="K52" s="208">
        <v>26</v>
      </c>
      <c r="L52" s="208">
        <v>299</v>
      </c>
      <c r="M52" s="208">
        <v>5</v>
      </c>
      <c r="N52" s="208">
        <v>209200</v>
      </c>
      <c r="O52" s="209">
        <v>258</v>
      </c>
    </row>
    <row r="53" spans="1:15" ht="14.25" customHeight="1" x14ac:dyDescent="0.2">
      <c r="A53" s="268" t="s">
        <v>265</v>
      </c>
      <c r="B53" s="269"/>
      <c r="C53" s="270"/>
      <c r="D53" s="214"/>
      <c r="E53" s="215">
        <v>7</v>
      </c>
      <c r="F53" s="215">
        <v>203754</v>
      </c>
      <c r="G53" s="215">
        <v>14</v>
      </c>
      <c r="H53" s="215">
        <v>561944</v>
      </c>
      <c r="I53" s="215">
        <v>12</v>
      </c>
      <c r="J53" s="215">
        <v>106</v>
      </c>
      <c r="K53" s="215">
        <v>26</v>
      </c>
      <c r="L53" s="215">
        <v>299</v>
      </c>
      <c r="M53" s="215">
        <v>5</v>
      </c>
      <c r="N53" s="215">
        <v>209200</v>
      </c>
      <c r="O53" s="216">
        <v>258</v>
      </c>
    </row>
    <row r="54" spans="1:15" ht="15" x14ac:dyDescent="0.2">
      <c r="A54" s="271">
        <v>5</v>
      </c>
      <c r="B54" s="274">
        <v>1</v>
      </c>
      <c r="C54" s="198" t="s">
        <v>303</v>
      </c>
      <c r="D54" s="199" t="s">
        <v>269</v>
      </c>
      <c r="E54" s="200">
        <v>0</v>
      </c>
      <c r="F54" s="200">
        <v>0</v>
      </c>
      <c r="G54" s="200">
        <v>1</v>
      </c>
      <c r="H54" s="200">
        <v>43700</v>
      </c>
      <c r="I54" s="200">
        <v>1</v>
      </c>
      <c r="J54" s="200">
        <v>9</v>
      </c>
      <c r="K54" s="200">
        <v>2</v>
      </c>
      <c r="L54" s="200">
        <v>29</v>
      </c>
      <c r="M54" s="200">
        <v>0</v>
      </c>
      <c r="N54" s="200">
        <v>0</v>
      </c>
      <c r="O54" s="201">
        <v>0</v>
      </c>
    </row>
    <row r="55" spans="1:15" ht="15" x14ac:dyDescent="0.2">
      <c r="A55" s="272"/>
      <c r="B55" s="292"/>
      <c r="C55" s="198" t="s">
        <v>186</v>
      </c>
      <c r="D55" s="199" t="s">
        <v>269</v>
      </c>
      <c r="E55" s="200">
        <v>0</v>
      </c>
      <c r="F55" s="200">
        <v>0</v>
      </c>
      <c r="G55" s="200">
        <v>0</v>
      </c>
      <c r="H55" s="200">
        <v>0</v>
      </c>
      <c r="I55" s="200">
        <v>0</v>
      </c>
      <c r="J55" s="200">
        <v>0</v>
      </c>
      <c r="K55" s="200">
        <v>0</v>
      </c>
      <c r="L55" s="200">
        <v>0</v>
      </c>
      <c r="M55" s="200">
        <v>0</v>
      </c>
      <c r="N55" s="200">
        <v>0</v>
      </c>
      <c r="O55" s="201">
        <v>0</v>
      </c>
    </row>
    <row r="56" spans="1:15" ht="15" x14ac:dyDescent="0.2">
      <c r="A56" s="272"/>
      <c r="B56" s="292"/>
      <c r="C56" s="198" t="s">
        <v>187</v>
      </c>
      <c r="D56" s="199" t="s">
        <v>283</v>
      </c>
      <c r="E56" s="200">
        <v>1</v>
      </c>
      <c r="F56" s="200">
        <v>100000</v>
      </c>
      <c r="G56" s="200">
        <v>1</v>
      </c>
      <c r="H56" s="200">
        <v>100000</v>
      </c>
      <c r="I56" s="200">
        <v>1</v>
      </c>
      <c r="J56" s="200">
        <v>100</v>
      </c>
      <c r="K56" s="200">
        <v>1</v>
      </c>
      <c r="L56" s="200">
        <v>100</v>
      </c>
      <c r="M56" s="200">
        <v>0</v>
      </c>
      <c r="N56" s="200">
        <v>0</v>
      </c>
      <c r="O56" s="201">
        <v>0</v>
      </c>
    </row>
    <row r="57" spans="1:15" ht="15" x14ac:dyDescent="0.2">
      <c r="A57" s="272"/>
      <c r="B57" s="276"/>
      <c r="C57" s="202" t="s">
        <v>188</v>
      </c>
      <c r="D57" s="203" t="s">
        <v>267</v>
      </c>
      <c r="E57" s="204">
        <v>0</v>
      </c>
      <c r="F57" s="204">
        <v>0</v>
      </c>
      <c r="G57" s="204">
        <v>0</v>
      </c>
      <c r="H57" s="204">
        <v>0</v>
      </c>
      <c r="I57" s="204">
        <v>0</v>
      </c>
      <c r="J57" s="204">
        <v>0</v>
      </c>
      <c r="K57" s="204">
        <v>0</v>
      </c>
      <c r="L57" s="204">
        <v>0</v>
      </c>
      <c r="M57" s="204">
        <v>0</v>
      </c>
      <c r="N57" s="204">
        <v>0</v>
      </c>
      <c r="O57" s="205">
        <v>0</v>
      </c>
    </row>
    <row r="58" spans="1:15" ht="14.25" customHeight="1" x14ac:dyDescent="0.2">
      <c r="A58" s="272"/>
      <c r="B58" s="277" t="s">
        <v>266</v>
      </c>
      <c r="C58" s="278"/>
      <c r="D58" s="207"/>
      <c r="E58" s="208">
        <v>1</v>
      </c>
      <c r="F58" s="208">
        <v>100000</v>
      </c>
      <c r="G58" s="208">
        <v>2</v>
      </c>
      <c r="H58" s="208">
        <v>143700</v>
      </c>
      <c r="I58" s="208">
        <v>2</v>
      </c>
      <c r="J58" s="208">
        <v>109</v>
      </c>
      <c r="K58" s="208">
        <v>3</v>
      </c>
      <c r="L58" s="208">
        <v>129</v>
      </c>
      <c r="M58" s="208">
        <v>0</v>
      </c>
      <c r="N58" s="208">
        <v>0</v>
      </c>
      <c r="O58" s="209">
        <v>0</v>
      </c>
    </row>
    <row r="59" spans="1:15" ht="15" x14ac:dyDescent="0.2">
      <c r="A59" s="272"/>
      <c r="B59" s="286">
        <v>2</v>
      </c>
      <c r="C59" s="210" t="s">
        <v>189</v>
      </c>
      <c r="D59" s="211" t="s">
        <v>281</v>
      </c>
      <c r="E59" s="212">
        <v>6</v>
      </c>
      <c r="F59" s="212">
        <v>517427</v>
      </c>
      <c r="G59" s="212">
        <v>8</v>
      </c>
      <c r="H59" s="212">
        <v>699571</v>
      </c>
      <c r="I59" s="212">
        <v>3</v>
      </c>
      <c r="J59" s="212">
        <v>20</v>
      </c>
      <c r="K59" s="212">
        <v>5</v>
      </c>
      <c r="L59" s="212">
        <v>22</v>
      </c>
      <c r="M59" s="212">
        <v>0</v>
      </c>
      <c r="N59" s="212">
        <v>0</v>
      </c>
      <c r="O59" s="213">
        <v>0</v>
      </c>
    </row>
    <row r="60" spans="1:15" ht="15" x14ac:dyDescent="0.2">
      <c r="A60" s="272"/>
      <c r="B60" s="287"/>
      <c r="C60" s="198" t="s">
        <v>190</v>
      </c>
      <c r="D60" s="199" t="s">
        <v>283</v>
      </c>
      <c r="E60" s="200">
        <v>3</v>
      </c>
      <c r="F60" s="200">
        <v>403314</v>
      </c>
      <c r="G60" s="200">
        <v>4</v>
      </c>
      <c r="H60" s="200">
        <v>411314</v>
      </c>
      <c r="I60" s="200">
        <v>4</v>
      </c>
      <c r="J60" s="200">
        <v>41</v>
      </c>
      <c r="K60" s="200">
        <v>8</v>
      </c>
      <c r="L60" s="200">
        <v>84</v>
      </c>
      <c r="M60" s="200">
        <v>2</v>
      </c>
      <c r="N60" s="200">
        <v>47800</v>
      </c>
      <c r="O60" s="201">
        <v>0</v>
      </c>
    </row>
    <row r="61" spans="1:15" ht="15" x14ac:dyDescent="0.2">
      <c r="A61" s="272"/>
      <c r="B61" s="287"/>
      <c r="C61" s="198" t="s">
        <v>191</v>
      </c>
      <c r="D61" s="199" t="s">
        <v>275</v>
      </c>
      <c r="E61" s="200">
        <v>1</v>
      </c>
      <c r="F61" s="200">
        <v>150000</v>
      </c>
      <c r="G61" s="200">
        <v>2</v>
      </c>
      <c r="H61" s="200">
        <v>178380</v>
      </c>
      <c r="I61" s="200">
        <v>2</v>
      </c>
      <c r="J61" s="200">
        <v>6</v>
      </c>
      <c r="K61" s="200">
        <v>5</v>
      </c>
      <c r="L61" s="200">
        <v>12.5</v>
      </c>
      <c r="M61" s="200">
        <v>0</v>
      </c>
      <c r="N61" s="200">
        <v>0</v>
      </c>
      <c r="O61" s="201">
        <v>0</v>
      </c>
    </row>
    <row r="62" spans="1:15" ht="15" x14ac:dyDescent="0.2">
      <c r="A62" s="272"/>
      <c r="B62" s="288"/>
      <c r="C62" s="230" t="s">
        <v>192</v>
      </c>
      <c r="D62" s="218" t="s">
        <v>283</v>
      </c>
      <c r="E62" s="219">
        <v>4</v>
      </c>
      <c r="F62" s="219">
        <v>466556</v>
      </c>
      <c r="G62" s="219">
        <v>5</v>
      </c>
      <c r="H62" s="219">
        <v>467876</v>
      </c>
      <c r="I62" s="219">
        <v>2</v>
      </c>
      <c r="J62" s="219">
        <v>68.5</v>
      </c>
      <c r="K62" s="219">
        <v>5</v>
      </c>
      <c r="L62" s="219">
        <v>128.5</v>
      </c>
      <c r="M62" s="219">
        <v>1</v>
      </c>
      <c r="N62" s="219">
        <v>26800</v>
      </c>
      <c r="O62" s="220">
        <v>0</v>
      </c>
    </row>
    <row r="63" spans="1:15" ht="14.25" customHeight="1" x14ac:dyDescent="0.2">
      <c r="A63" s="273"/>
      <c r="B63" s="277" t="s">
        <v>266</v>
      </c>
      <c r="C63" s="278"/>
      <c r="D63" s="207"/>
      <c r="E63" s="208">
        <v>14</v>
      </c>
      <c r="F63" s="208">
        <v>1537297</v>
      </c>
      <c r="G63" s="208">
        <v>19</v>
      </c>
      <c r="H63" s="208">
        <v>1757141</v>
      </c>
      <c r="I63" s="208">
        <v>11</v>
      </c>
      <c r="J63" s="208">
        <v>135.5</v>
      </c>
      <c r="K63" s="208">
        <v>23</v>
      </c>
      <c r="L63" s="208">
        <v>247</v>
      </c>
      <c r="M63" s="208">
        <v>3</v>
      </c>
      <c r="N63" s="208">
        <v>74600</v>
      </c>
      <c r="O63" s="209">
        <v>0</v>
      </c>
    </row>
    <row r="64" spans="1:15" ht="14.25" customHeight="1" x14ac:dyDescent="0.2">
      <c r="A64" s="268" t="s">
        <v>265</v>
      </c>
      <c r="B64" s="269"/>
      <c r="C64" s="270"/>
      <c r="D64" s="214"/>
      <c r="E64" s="215">
        <v>15</v>
      </c>
      <c r="F64" s="215">
        <v>1637297</v>
      </c>
      <c r="G64" s="215">
        <v>21</v>
      </c>
      <c r="H64" s="215">
        <v>1900841</v>
      </c>
      <c r="I64" s="215">
        <v>13</v>
      </c>
      <c r="J64" s="215">
        <v>244.5</v>
      </c>
      <c r="K64" s="215">
        <v>26</v>
      </c>
      <c r="L64" s="215">
        <v>376</v>
      </c>
      <c r="M64" s="215">
        <v>3</v>
      </c>
      <c r="N64" s="215">
        <v>74600</v>
      </c>
      <c r="O64" s="216">
        <v>0</v>
      </c>
    </row>
    <row r="65" spans="1:15" ht="15" x14ac:dyDescent="0.2">
      <c r="A65" s="271">
        <v>6</v>
      </c>
      <c r="B65" s="274">
        <v>1</v>
      </c>
      <c r="C65" s="210" t="s">
        <v>193</v>
      </c>
      <c r="D65" s="211" t="s">
        <v>269</v>
      </c>
      <c r="E65" s="212">
        <v>0</v>
      </c>
      <c r="F65" s="212">
        <v>0</v>
      </c>
      <c r="G65" s="212">
        <v>0</v>
      </c>
      <c r="H65" s="212">
        <v>0</v>
      </c>
      <c r="I65" s="212">
        <v>2</v>
      </c>
      <c r="J65" s="212">
        <v>161</v>
      </c>
      <c r="K65" s="212">
        <v>3</v>
      </c>
      <c r="L65" s="212">
        <v>321</v>
      </c>
      <c r="M65" s="212">
        <v>1</v>
      </c>
      <c r="N65" s="212">
        <v>400</v>
      </c>
      <c r="O65" s="213">
        <v>1</v>
      </c>
    </row>
    <row r="66" spans="1:15" ht="15" x14ac:dyDescent="0.2">
      <c r="A66" s="272"/>
      <c r="B66" s="292"/>
      <c r="C66" s="198" t="s">
        <v>194</v>
      </c>
      <c r="D66" s="199" t="s">
        <v>267</v>
      </c>
      <c r="E66" s="200">
        <v>0</v>
      </c>
      <c r="F66" s="200">
        <v>0</v>
      </c>
      <c r="G66" s="200">
        <v>1</v>
      </c>
      <c r="H66" s="200">
        <v>12745</v>
      </c>
      <c r="I66" s="200">
        <v>3</v>
      </c>
      <c r="J66" s="200">
        <v>57.5</v>
      </c>
      <c r="K66" s="200">
        <v>7</v>
      </c>
      <c r="L66" s="200">
        <v>158.5</v>
      </c>
      <c r="M66" s="200">
        <v>7</v>
      </c>
      <c r="N66" s="200">
        <v>263400</v>
      </c>
      <c r="O66" s="201">
        <v>256</v>
      </c>
    </row>
    <row r="67" spans="1:15" ht="15" x14ac:dyDescent="0.2">
      <c r="A67" s="272"/>
      <c r="B67" s="292"/>
      <c r="C67" s="198" t="s">
        <v>195</v>
      </c>
      <c r="D67" s="199" t="s">
        <v>281</v>
      </c>
      <c r="E67" s="200">
        <v>4</v>
      </c>
      <c r="F67" s="200">
        <v>97142</v>
      </c>
      <c r="G67" s="200">
        <v>6</v>
      </c>
      <c r="H67" s="200">
        <v>127900</v>
      </c>
      <c r="I67" s="200">
        <v>1</v>
      </c>
      <c r="J67" s="200">
        <v>47</v>
      </c>
      <c r="K67" s="200">
        <v>7</v>
      </c>
      <c r="L67" s="200">
        <v>125</v>
      </c>
      <c r="M67" s="200">
        <v>4</v>
      </c>
      <c r="N67" s="200">
        <v>50000</v>
      </c>
      <c r="O67" s="201">
        <v>0</v>
      </c>
    </row>
    <row r="68" spans="1:15" ht="15" x14ac:dyDescent="0.2">
      <c r="A68" s="272"/>
      <c r="B68" s="292"/>
      <c r="C68" s="198" t="s">
        <v>196</v>
      </c>
      <c r="D68" s="199" t="s">
        <v>267</v>
      </c>
      <c r="E68" s="200">
        <v>0</v>
      </c>
      <c r="F68" s="200">
        <v>0</v>
      </c>
      <c r="G68" s="200">
        <v>0</v>
      </c>
      <c r="H68" s="200">
        <v>0</v>
      </c>
      <c r="I68" s="200">
        <v>0</v>
      </c>
      <c r="J68" s="200">
        <v>0</v>
      </c>
      <c r="K68" s="200">
        <v>0</v>
      </c>
      <c r="L68" s="200">
        <v>0</v>
      </c>
      <c r="M68" s="200">
        <v>0</v>
      </c>
      <c r="N68" s="200">
        <v>0</v>
      </c>
      <c r="O68" s="201">
        <v>0</v>
      </c>
    </row>
    <row r="69" spans="1:15" ht="15" x14ac:dyDescent="0.2">
      <c r="A69" s="272"/>
      <c r="B69" s="292"/>
      <c r="C69" s="198" t="s">
        <v>197</v>
      </c>
      <c r="D69" s="199" t="s">
        <v>283</v>
      </c>
      <c r="E69" s="200">
        <v>1</v>
      </c>
      <c r="F69" s="200">
        <v>1640</v>
      </c>
      <c r="G69" s="200">
        <v>1</v>
      </c>
      <c r="H69" s="200">
        <v>1640</v>
      </c>
      <c r="I69" s="200">
        <v>3</v>
      </c>
      <c r="J69" s="200">
        <v>12</v>
      </c>
      <c r="K69" s="200">
        <v>5</v>
      </c>
      <c r="L69" s="200">
        <v>51</v>
      </c>
      <c r="M69" s="200">
        <v>3</v>
      </c>
      <c r="N69" s="200">
        <v>16600</v>
      </c>
      <c r="O69" s="201">
        <v>0</v>
      </c>
    </row>
    <row r="70" spans="1:15" ht="15" x14ac:dyDescent="0.2">
      <c r="A70" s="272"/>
      <c r="B70" s="292"/>
      <c r="C70" s="198" t="s">
        <v>198</v>
      </c>
      <c r="D70" s="211" t="s">
        <v>281</v>
      </c>
      <c r="E70" s="212">
        <v>2</v>
      </c>
      <c r="F70" s="212">
        <v>20000</v>
      </c>
      <c r="G70" s="212">
        <v>5</v>
      </c>
      <c r="H70" s="212">
        <v>48000</v>
      </c>
      <c r="I70" s="212">
        <v>1</v>
      </c>
      <c r="J70" s="212">
        <v>13</v>
      </c>
      <c r="K70" s="212">
        <v>3</v>
      </c>
      <c r="L70" s="212">
        <v>50.2</v>
      </c>
      <c r="M70" s="212">
        <v>3</v>
      </c>
      <c r="N70" s="212">
        <v>14400</v>
      </c>
      <c r="O70" s="213">
        <v>0</v>
      </c>
    </row>
    <row r="71" spans="1:15" ht="15" x14ac:dyDescent="0.2">
      <c r="A71" s="272"/>
      <c r="B71" s="292"/>
      <c r="C71" s="198" t="s">
        <v>199</v>
      </c>
      <c r="D71" s="199" t="s">
        <v>269</v>
      </c>
      <c r="E71" s="200">
        <v>4</v>
      </c>
      <c r="F71" s="200">
        <v>380000</v>
      </c>
      <c r="G71" s="200">
        <v>4</v>
      </c>
      <c r="H71" s="200">
        <v>380000</v>
      </c>
      <c r="I71" s="200">
        <v>5</v>
      </c>
      <c r="J71" s="200">
        <v>1277</v>
      </c>
      <c r="K71" s="200">
        <v>8</v>
      </c>
      <c r="L71" s="200">
        <v>1365</v>
      </c>
      <c r="M71" s="200">
        <v>2</v>
      </c>
      <c r="N71" s="200">
        <v>10800</v>
      </c>
      <c r="O71" s="201">
        <v>0</v>
      </c>
    </row>
    <row r="72" spans="1:15" ht="14.25" customHeight="1" x14ac:dyDescent="0.2">
      <c r="A72" s="273"/>
      <c r="B72" s="277" t="s">
        <v>266</v>
      </c>
      <c r="C72" s="278"/>
      <c r="D72" s="231"/>
      <c r="E72" s="232">
        <v>11</v>
      </c>
      <c r="F72" s="232">
        <v>498782</v>
      </c>
      <c r="G72" s="232">
        <v>17</v>
      </c>
      <c r="H72" s="232">
        <v>570285</v>
      </c>
      <c r="I72" s="232">
        <v>15</v>
      </c>
      <c r="J72" s="232">
        <v>1567.5</v>
      </c>
      <c r="K72" s="232">
        <v>33</v>
      </c>
      <c r="L72" s="232">
        <v>2070.6999999999998</v>
      </c>
      <c r="M72" s="232">
        <v>20</v>
      </c>
      <c r="N72" s="232">
        <v>355600</v>
      </c>
      <c r="O72" s="233">
        <v>257</v>
      </c>
    </row>
    <row r="73" spans="1:15" ht="14.25" customHeight="1" x14ac:dyDescent="0.2">
      <c r="A73" s="268" t="s">
        <v>265</v>
      </c>
      <c r="B73" s="269"/>
      <c r="C73" s="270"/>
      <c r="D73" s="214"/>
      <c r="E73" s="215">
        <v>11</v>
      </c>
      <c r="F73" s="215">
        <v>498782</v>
      </c>
      <c r="G73" s="215">
        <v>17</v>
      </c>
      <c r="H73" s="215">
        <v>570285</v>
      </c>
      <c r="I73" s="215">
        <v>15</v>
      </c>
      <c r="J73" s="215">
        <v>1567.5</v>
      </c>
      <c r="K73" s="215">
        <v>33</v>
      </c>
      <c r="L73" s="215">
        <v>2070.6999999999998</v>
      </c>
      <c r="M73" s="215">
        <v>20</v>
      </c>
      <c r="N73" s="215">
        <v>355600</v>
      </c>
      <c r="O73" s="216">
        <v>257</v>
      </c>
    </row>
    <row r="74" spans="1:15" ht="15" x14ac:dyDescent="0.2">
      <c r="A74" s="271">
        <v>7</v>
      </c>
      <c r="B74" s="282">
        <v>1</v>
      </c>
      <c r="C74" s="210" t="s">
        <v>200</v>
      </c>
      <c r="D74" s="211" t="s">
        <v>302</v>
      </c>
      <c r="E74" s="212">
        <v>1</v>
      </c>
      <c r="F74" s="212">
        <v>150000</v>
      </c>
      <c r="G74" s="212">
        <v>6</v>
      </c>
      <c r="H74" s="212">
        <v>200000</v>
      </c>
      <c r="I74" s="212">
        <v>1</v>
      </c>
      <c r="J74" s="212">
        <v>7</v>
      </c>
      <c r="K74" s="212">
        <v>2</v>
      </c>
      <c r="L74" s="212">
        <v>24</v>
      </c>
      <c r="M74" s="212">
        <v>2</v>
      </c>
      <c r="N74" s="212">
        <v>31200</v>
      </c>
      <c r="O74" s="213">
        <v>0</v>
      </c>
    </row>
    <row r="75" spans="1:15" ht="15" x14ac:dyDescent="0.2">
      <c r="A75" s="272"/>
      <c r="B75" s="291"/>
      <c r="C75" s="198" t="s">
        <v>201</v>
      </c>
      <c r="D75" s="199" t="s">
        <v>277</v>
      </c>
      <c r="E75" s="200">
        <v>2</v>
      </c>
      <c r="F75" s="200">
        <v>187358</v>
      </c>
      <c r="G75" s="200">
        <v>2</v>
      </c>
      <c r="H75" s="200">
        <v>187358</v>
      </c>
      <c r="I75" s="200">
        <v>0</v>
      </c>
      <c r="J75" s="200">
        <v>0</v>
      </c>
      <c r="K75" s="200">
        <v>0</v>
      </c>
      <c r="L75" s="200">
        <v>0</v>
      </c>
      <c r="M75" s="200">
        <v>0</v>
      </c>
      <c r="N75" s="200">
        <v>0</v>
      </c>
      <c r="O75" s="201">
        <v>0</v>
      </c>
    </row>
    <row r="76" spans="1:15" ht="15" x14ac:dyDescent="0.2">
      <c r="A76" s="272"/>
      <c r="B76" s="291"/>
      <c r="C76" s="202" t="s">
        <v>202</v>
      </c>
      <c r="D76" s="203" t="s">
        <v>267</v>
      </c>
      <c r="E76" s="204">
        <v>0</v>
      </c>
      <c r="F76" s="204">
        <v>0</v>
      </c>
      <c r="G76" s="204">
        <v>0</v>
      </c>
      <c r="H76" s="204">
        <v>0</v>
      </c>
      <c r="I76" s="204">
        <v>0</v>
      </c>
      <c r="J76" s="204">
        <v>0</v>
      </c>
      <c r="K76" s="204">
        <v>0</v>
      </c>
      <c r="L76" s="204">
        <v>0</v>
      </c>
      <c r="M76" s="204">
        <v>0</v>
      </c>
      <c r="N76" s="204">
        <v>0</v>
      </c>
      <c r="O76" s="205">
        <v>0</v>
      </c>
    </row>
    <row r="77" spans="1:15" ht="15" x14ac:dyDescent="0.2">
      <c r="A77" s="272"/>
      <c r="B77" s="291"/>
      <c r="C77" s="234" t="s">
        <v>203</v>
      </c>
      <c r="D77" s="211" t="s">
        <v>267</v>
      </c>
      <c r="E77" s="212">
        <v>0</v>
      </c>
      <c r="F77" s="212">
        <v>0</v>
      </c>
      <c r="G77" s="212">
        <v>0</v>
      </c>
      <c r="H77" s="212">
        <v>0</v>
      </c>
      <c r="I77" s="212">
        <v>0</v>
      </c>
      <c r="J77" s="212">
        <v>0</v>
      </c>
      <c r="K77" s="212">
        <v>1</v>
      </c>
      <c r="L77" s="212">
        <v>12</v>
      </c>
      <c r="M77" s="212">
        <v>1</v>
      </c>
      <c r="N77" s="212">
        <v>25600</v>
      </c>
      <c r="O77" s="213">
        <v>0</v>
      </c>
    </row>
    <row r="78" spans="1:15" s="221" customFormat="1" ht="15" x14ac:dyDescent="0.2">
      <c r="A78" s="272"/>
      <c r="B78" s="291"/>
      <c r="C78" s="235" t="s">
        <v>204</v>
      </c>
      <c r="D78" s="199" t="s">
        <v>298</v>
      </c>
      <c r="E78" s="200">
        <v>3</v>
      </c>
      <c r="F78" s="200">
        <v>295726</v>
      </c>
      <c r="G78" s="200">
        <v>5</v>
      </c>
      <c r="H78" s="200">
        <v>304726</v>
      </c>
      <c r="I78" s="200">
        <v>2</v>
      </c>
      <c r="J78" s="200">
        <v>6</v>
      </c>
      <c r="K78" s="200">
        <v>4</v>
      </c>
      <c r="L78" s="200">
        <v>12</v>
      </c>
      <c r="M78" s="200">
        <v>0</v>
      </c>
      <c r="N78" s="200">
        <v>0</v>
      </c>
      <c r="O78" s="201">
        <v>0</v>
      </c>
    </row>
    <row r="79" spans="1:15" ht="15" x14ac:dyDescent="0.2">
      <c r="A79" s="272"/>
      <c r="B79" s="291"/>
      <c r="C79" s="236" t="s">
        <v>205</v>
      </c>
      <c r="D79" s="203" t="s">
        <v>267</v>
      </c>
      <c r="E79" s="204">
        <v>0</v>
      </c>
      <c r="F79" s="204">
        <v>0</v>
      </c>
      <c r="G79" s="204">
        <v>0</v>
      </c>
      <c r="H79" s="204">
        <v>0</v>
      </c>
      <c r="I79" s="204">
        <v>0</v>
      </c>
      <c r="J79" s="204">
        <v>0</v>
      </c>
      <c r="K79" s="204">
        <v>0</v>
      </c>
      <c r="L79" s="204">
        <v>0</v>
      </c>
      <c r="M79" s="204">
        <v>0</v>
      </c>
      <c r="N79" s="204">
        <v>0</v>
      </c>
      <c r="O79" s="205">
        <v>0</v>
      </c>
    </row>
    <row r="80" spans="1:15" ht="15" x14ac:dyDescent="0.2">
      <c r="A80" s="272"/>
      <c r="B80" s="284"/>
      <c r="C80" s="237" t="s">
        <v>206</v>
      </c>
      <c r="D80" s="238" t="s">
        <v>267</v>
      </c>
      <c r="E80" s="239">
        <v>0</v>
      </c>
      <c r="F80" s="239">
        <v>0</v>
      </c>
      <c r="G80" s="239">
        <v>0</v>
      </c>
      <c r="H80" s="239">
        <v>0</v>
      </c>
      <c r="I80" s="239">
        <v>0</v>
      </c>
      <c r="J80" s="239">
        <v>0</v>
      </c>
      <c r="K80" s="239">
        <v>0</v>
      </c>
      <c r="L80" s="239">
        <v>0</v>
      </c>
      <c r="M80" s="239">
        <v>0</v>
      </c>
      <c r="N80" s="239">
        <v>0</v>
      </c>
      <c r="O80" s="240">
        <v>0</v>
      </c>
    </row>
    <row r="81" spans="1:15" ht="14.25" customHeight="1" x14ac:dyDescent="0.2">
      <c r="A81" s="273"/>
      <c r="B81" s="285" t="s">
        <v>266</v>
      </c>
      <c r="C81" s="278"/>
      <c r="D81" s="231"/>
      <c r="E81" s="232">
        <v>6</v>
      </c>
      <c r="F81" s="232">
        <v>633084</v>
      </c>
      <c r="G81" s="232">
        <v>13</v>
      </c>
      <c r="H81" s="232">
        <v>692084</v>
      </c>
      <c r="I81" s="232">
        <v>3</v>
      </c>
      <c r="J81" s="232">
        <v>13</v>
      </c>
      <c r="K81" s="232">
        <v>7</v>
      </c>
      <c r="L81" s="232">
        <v>48</v>
      </c>
      <c r="M81" s="232">
        <v>3</v>
      </c>
      <c r="N81" s="232">
        <v>56800</v>
      </c>
      <c r="O81" s="233">
        <v>0</v>
      </c>
    </row>
    <row r="82" spans="1:15" ht="14.25" customHeight="1" x14ac:dyDescent="0.2">
      <c r="A82" s="268" t="s">
        <v>265</v>
      </c>
      <c r="B82" s="269"/>
      <c r="C82" s="270"/>
      <c r="D82" s="214"/>
      <c r="E82" s="215">
        <v>6</v>
      </c>
      <c r="F82" s="215">
        <v>633084</v>
      </c>
      <c r="G82" s="215">
        <v>13</v>
      </c>
      <c r="H82" s="215">
        <v>692084</v>
      </c>
      <c r="I82" s="215">
        <v>3</v>
      </c>
      <c r="J82" s="215">
        <v>13</v>
      </c>
      <c r="K82" s="215">
        <v>7</v>
      </c>
      <c r="L82" s="215">
        <v>48</v>
      </c>
      <c r="M82" s="215">
        <v>3</v>
      </c>
      <c r="N82" s="215">
        <v>56800</v>
      </c>
      <c r="O82" s="216">
        <v>0</v>
      </c>
    </row>
    <row r="83" spans="1:15" ht="15" x14ac:dyDescent="0.2">
      <c r="A83" s="279">
        <v>8</v>
      </c>
      <c r="B83" s="286">
        <v>1</v>
      </c>
      <c r="C83" s="210" t="s">
        <v>207</v>
      </c>
      <c r="D83" s="211" t="s">
        <v>267</v>
      </c>
      <c r="E83" s="212">
        <v>0</v>
      </c>
      <c r="F83" s="212">
        <v>0</v>
      </c>
      <c r="G83" s="212">
        <v>0</v>
      </c>
      <c r="H83" s="212">
        <v>0</v>
      </c>
      <c r="I83" s="212">
        <v>0</v>
      </c>
      <c r="J83" s="212">
        <v>0</v>
      </c>
      <c r="K83" s="212">
        <v>0</v>
      </c>
      <c r="L83" s="212">
        <v>0</v>
      </c>
      <c r="M83" s="212">
        <v>0</v>
      </c>
      <c r="N83" s="212">
        <v>0</v>
      </c>
      <c r="O83" s="213">
        <v>0</v>
      </c>
    </row>
    <row r="84" spans="1:15" ht="15" x14ac:dyDescent="0.2">
      <c r="A84" s="280"/>
      <c r="B84" s="287"/>
      <c r="C84" s="198" t="s">
        <v>208</v>
      </c>
      <c r="D84" s="199" t="s">
        <v>302</v>
      </c>
      <c r="E84" s="200">
        <v>0</v>
      </c>
      <c r="F84" s="200">
        <v>0</v>
      </c>
      <c r="G84" s="200">
        <v>2</v>
      </c>
      <c r="H84" s="200">
        <v>438940</v>
      </c>
      <c r="I84" s="200">
        <v>1</v>
      </c>
      <c r="J84" s="200">
        <v>8</v>
      </c>
      <c r="K84" s="200">
        <v>4</v>
      </c>
      <c r="L84" s="200">
        <v>113</v>
      </c>
      <c r="M84" s="200">
        <v>1</v>
      </c>
      <c r="N84" s="200">
        <v>22800</v>
      </c>
      <c r="O84" s="201">
        <v>0</v>
      </c>
    </row>
    <row r="85" spans="1:15" ht="15" x14ac:dyDescent="0.2">
      <c r="A85" s="280"/>
      <c r="B85" s="287"/>
      <c r="C85" s="198" t="s">
        <v>209</v>
      </c>
      <c r="D85" s="199" t="s">
        <v>267</v>
      </c>
      <c r="E85" s="200">
        <v>0</v>
      </c>
      <c r="F85" s="200">
        <v>0</v>
      </c>
      <c r="G85" s="200">
        <v>0</v>
      </c>
      <c r="H85" s="200">
        <v>0</v>
      </c>
      <c r="I85" s="200">
        <v>0</v>
      </c>
      <c r="J85" s="200">
        <v>0</v>
      </c>
      <c r="K85" s="200">
        <v>0</v>
      </c>
      <c r="L85" s="200">
        <v>0</v>
      </c>
      <c r="M85" s="200">
        <v>0</v>
      </c>
      <c r="N85" s="200">
        <v>0</v>
      </c>
      <c r="O85" s="201">
        <v>0</v>
      </c>
    </row>
    <row r="86" spans="1:15" ht="15" x14ac:dyDescent="0.2">
      <c r="A86" s="280"/>
      <c r="B86" s="287"/>
      <c r="C86" s="241" t="s">
        <v>210</v>
      </c>
      <c r="D86" s="199" t="s">
        <v>269</v>
      </c>
      <c r="E86" s="200">
        <v>0</v>
      </c>
      <c r="F86" s="200">
        <v>0</v>
      </c>
      <c r="G86" s="200">
        <v>0</v>
      </c>
      <c r="H86" s="200">
        <v>0</v>
      </c>
      <c r="I86" s="200">
        <v>1</v>
      </c>
      <c r="J86" s="200">
        <v>17</v>
      </c>
      <c r="K86" s="200">
        <v>1</v>
      </c>
      <c r="L86" s="200">
        <v>17</v>
      </c>
      <c r="M86" s="200">
        <v>0</v>
      </c>
      <c r="N86" s="200">
        <v>0</v>
      </c>
      <c r="O86" s="201">
        <v>0</v>
      </c>
    </row>
    <row r="87" spans="1:15" ht="15" x14ac:dyDescent="0.2">
      <c r="A87" s="280"/>
      <c r="B87" s="288"/>
      <c r="C87" s="198" t="s">
        <v>301</v>
      </c>
      <c r="D87" s="199" t="s">
        <v>267</v>
      </c>
      <c r="E87" s="200">
        <v>0</v>
      </c>
      <c r="F87" s="200">
        <v>0</v>
      </c>
      <c r="G87" s="200">
        <v>1</v>
      </c>
      <c r="H87" s="200">
        <v>22000</v>
      </c>
      <c r="I87" s="200">
        <v>0</v>
      </c>
      <c r="J87" s="200">
        <v>0</v>
      </c>
      <c r="K87" s="200">
        <v>1</v>
      </c>
      <c r="L87" s="200">
        <v>35</v>
      </c>
      <c r="M87" s="200">
        <v>1</v>
      </c>
      <c r="N87" s="200">
        <v>22800</v>
      </c>
      <c r="O87" s="201">
        <v>0</v>
      </c>
    </row>
    <row r="88" spans="1:15" ht="14.25" customHeight="1" x14ac:dyDescent="0.2">
      <c r="A88" s="280"/>
      <c r="B88" s="285" t="s">
        <v>266</v>
      </c>
      <c r="C88" s="278"/>
      <c r="D88" s="207"/>
      <c r="E88" s="208">
        <v>0</v>
      </c>
      <c r="F88" s="208">
        <v>0</v>
      </c>
      <c r="G88" s="208">
        <v>3</v>
      </c>
      <c r="H88" s="208">
        <v>460940</v>
      </c>
      <c r="I88" s="208">
        <v>2</v>
      </c>
      <c r="J88" s="208">
        <v>25</v>
      </c>
      <c r="K88" s="208">
        <v>6</v>
      </c>
      <c r="L88" s="208">
        <v>165</v>
      </c>
      <c r="M88" s="208">
        <v>2</v>
      </c>
      <c r="N88" s="208">
        <v>45600</v>
      </c>
      <c r="O88" s="209">
        <v>0</v>
      </c>
    </row>
    <row r="89" spans="1:15" ht="15" x14ac:dyDescent="0.2">
      <c r="A89" s="280"/>
      <c r="B89" s="286">
        <v>2</v>
      </c>
      <c r="C89" s="210" t="s">
        <v>300</v>
      </c>
      <c r="D89" s="211" t="s">
        <v>269</v>
      </c>
      <c r="E89" s="212">
        <v>1</v>
      </c>
      <c r="F89" s="212">
        <v>30000</v>
      </c>
      <c r="G89" s="212">
        <v>1</v>
      </c>
      <c r="H89" s="212">
        <v>30000</v>
      </c>
      <c r="I89" s="212">
        <v>2</v>
      </c>
      <c r="J89" s="212">
        <v>10</v>
      </c>
      <c r="K89" s="212">
        <v>2</v>
      </c>
      <c r="L89" s="212">
        <v>10</v>
      </c>
      <c r="M89" s="212">
        <v>1</v>
      </c>
      <c r="N89" s="212">
        <v>20000</v>
      </c>
      <c r="O89" s="213">
        <v>0</v>
      </c>
    </row>
    <row r="90" spans="1:15" ht="15" x14ac:dyDescent="0.2">
      <c r="A90" s="280"/>
      <c r="B90" s="287"/>
      <c r="C90" s="198" t="s">
        <v>299</v>
      </c>
      <c r="D90" s="199" t="s">
        <v>269</v>
      </c>
      <c r="E90" s="200">
        <v>2</v>
      </c>
      <c r="F90" s="200">
        <v>155000</v>
      </c>
      <c r="G90" s="200">
        <v>2</v>
      </c>
      <c r="H90" s="200">
        <v>155000</v>
      </c>
      <c r="I90" s="200">
        <v>1</v>
      </c>
      <c r="J90" s="200">
        <v>6</v>
      </c>
      <c r="K90" s="200">
        <v>1</v>
      </c>
      <c r="L90" s="200">
        <v>6</v>
      </c>
      <c r="M90" s="200">
        <v>1</v>
      </c>
      <c r="N90" s="200">
        <v>23000</v>
      </c>
      <c r="O90" s="201">
        <v>0</v>
      </c>
    </row>
    <row r="91" spans="1:15" ht="15" x14ac:dyDescent="0.2">
      <c r="A91" s="280"/>
      <c r="B91" s="288"/>
      <c r="C91" s="202" t="s">
        <v>214</v>
      </c>
      <c r="D91" s="203" t="s">
        <v>269</v>
      </c>
      <c r="E91" s="204">
        <v>5</v>
      </c>
      <c r="F91" s="204">
        <v>268611</v>
      </c>
      <c r="G91" s="204">
        <v>7</v>
      </c>
      <c r="H91" s="204">
        <v>280611</v>
      </c>
      <c r="I91" s="204">
        <v>5</v>
      </c>
      <c r="J91" s="204">
        <v>99</v>
      </c>
      <c r="K91" s="204">
        <v>7</v>
      </c>
      <c r="L91" s="204">
        <v>137</v>
      </c>
      <c r="M91" s="204">
        <v>1</v>
      </c>
      <c r="N91" s="204">
        <v>30000</v>
      </c>
      <c r="O91" s="205">
        <v>0</v>
      </c>
    </row>
    <row r="92" spans="1:15" ht="14.25" customHeight="1" x14ac:dyDescent="0.2">
      <c r="A92" s="280"/>
      <c r="B92" s="285" t="s">
        <v>266</v>
      </c>
      <c r="C92" s="278"/>
      <c r="D92" s="207"/>
      <c r="E92" s="208">
        <v>8</v>
      </c>
      <c r="F92" s="208">
        <v>453611</v>
      </c>
      <c r="G92" s="208">
        <v>10</v>
      </c>
      <c r="H92" s="208">
        <v>465611</v>
      </c>
      <c r="I92" s="208">
        <v>8</v>
      </c>
      <c r="J92" s="208">
        <v>115</v>
      </c>
      <c r="K92" s="208">
        <v>10</v>
      </c>
      <c r="L92" s="208">
        <v>153</v>
      </c>
      <c r="M92" s="208">
        <v>3</v>
      </c>
      <c r="N92" s="208">
        <v>73000</v>
      </c>
      <c r="O92" s="209">
        <v>0</v>
      </c>
    </row>
    <row r="93" spans="1:15" ht="15" x14ac:dyDescent="0.2">
      <c r="A93" s="280"/>
      <c r="B93" s="289">
        <v>3</v>
      </c>
      <c r="C93" s="234" t="s">
        <v>215</v>
      </c>
      <c r="D93" s="211" t="s">
        <v>281</v>
      </c>
      <c r="E93" s="212">
        <v>2</v>
      </c>
      <c r="F93" s="212">
        <v>8000</v>
      </c>
      <c r="G93" s="212">
        <v>2</v>
      </c>
      <c r="H93" s="212">
        <v>8000</v>
      </c>
      <c r="I93" s="212">
        <v>0</v>
      </c>
      <c r="J93" s="212">
        <v>0</v>
      </c>
      <c r="K93" s="212">
        <v>0</v>
      </c>
      <c r="L93" s="212">
        <v>0</v>
      </c>
      <c r="M93" s="212">
        <v>0</v>
      </c>
      <c r="N93" s="212">
        <v>0</v>
      </c>
      <c r="O93" s="213">
        <v>0</v>
      </c>
    </row>
    <row r="94" spans="1:15" ht="15" x14ac:dyDescent="0.2">
      <c r="A94" s="280"/>
      <c r="B94" s="290"/>
      <c r="C94" s="235" t="s">
        <v>216</v>
      </c>
      <c r="D94" s="199" t="s">
        <v>298</v>
      </c>
      <c r="E94" s="200">
        <v>2</v>
      </c>
      <c r="F94" s="200">
        <v>10000</v>
      </c>
      <c r="G94" s="200">
        <v>2</v>
      </c>
      <c r="H94" s="200">
        <v>10000</v>
      </c>
      <c r="I94" s="200">
        <v>0</v>
      </c>
      <c r="J94" s="200">
        <v>0</v>
      </c>
      <c r="K94" s="200">
        <v>0</v>
      </c>
      <c r="L94" s="200">
        <v>0</v>
      </c>
      <c r="M94" s="200">
        <v>0</v>
      </c>
      <c r="N94" s="200">
        <v>0</v>
      </c>
      <c r="O94" s="201">
        <v>0</v>
      </c>
    </row>
    <row r="95" spans="1:15" ht="15" x14ac:dyDescent="0.2">
      <c r="A95" s="280"/>
      <c r="B95" s="290"/>
      <c r="C95" s="235" t="s">
        <v>217</v>
      </c>
      <c r="D95" s="199" t="s">
        <v>267</v>
      </c>
      <c r="E95" s="200">
        <v>0</v>
      </c>
      <c r="F95" s="200">
        <v>0</v>
      </c>
      <c r="G95" s="200">
        <v>0</v>
      </c>
      <c r="H95" s="200">
        <v>0</v>
      </c>
      <c r="I95" s="200">
        <v>0</v>
      </c>
      <c r="J95" s="200">
        <v>0</v>
      </c>
      <c r="K95" s="200">
        <v>0</v>
      </c>
      <c r="L95" s="200">
        <v>0</v>
      </c>
      <c r="M95" s="200">
        <v>0</v>
      </c>
      <c r="N95" s="200">
        <v>0</v>
      </c>
      <c r="O95" s="201">
        <v>0</v>
      </c>
    </row>
    <row r="96" spans="1:15" ht="14.25" customHeight="1" x14ac:dyDescent="0.2">
      <c r="A96" s="281"/>
      <c r="B96" s="285" t="s">
        <v>266</v>
      </c>
      <c r="C96" s="278"/>
      <c r="D96" s="207"/>
      <c r="E96" s="208">
        <v>4</v>
      </c>
      <c r="F96" s="208">
        <v>18000</v>
      </c>
      <c r="G96" s="208">
        <v>4</v>
      </c>
      <c r="H96" s="208">
        <v>18000</v>
      </c>
      <c r="I96" s="208">
        <v>0</v>
      </c>
      <c r="J96" s="208">
        <v>0</v>
      </c>
      <c r="K96" s="208">
        <v>0</v>
      </c>
      <c r="L96" s="208">
        <v>0</v>
      </c>
      <c r="M96" s="208">
        <v>0</v>
      </c>
      <c r="N96" s="208">
        <v>0</v>
      </c>
      <c r="O96" s="209">
        <v>0</v>
      </c>
    </row>
    <row r="97" spans="1:15" ht="14.25" customHeight="1" x14ac:dyDescent="0.2">
      <c r="A97" s="268" t="s">
        <v>265</v>
      </c>
      <c r="B97" s="269"/>
      <c r="C97" s="270"/>
      <c r="D97" s="214"/>
      <c r="E97" s="215">
        <v>12</v>
      </c>
      <c r="F97" s="215">
        <v>471611</v>
      </c>
      <c r="G97" s="215">
        <v>17</v>
      </c>
      <c r="H97" s="215">
        <v>944551</v>
      </c>
      <c r="I97" s="215">
        <v>10</v>
      </c>
      <c r="J97" s="215">
        <v>140</v>
      </c>
      <c r="K97" s="215">
        <v>16</v>
      </c>
      <c r="L97" s="215">
        <v>318</v>
      </c>
      <c r="M97" s="215">
        <v>5</v>
      </c>
      <c r="N97" s="215">
        <v>118600</v>
      </c>
      <c r="O97" s="216">
        <v>0</v>
      </c>
    </row>
    <row r="98" spans="1:15" ht="15" x14ac:dyDescent="0.2">
      <c r="A98" s="271">
        <v>9</v>
      </c>
      <c r="B98" s="274">
        <v>1</v>
      </c>
      <c r="C98" s="210" t="s">
        <v>218</v>
      </c>
      <c r="D98" s="211" t="s">
        <v>283</v>
      </c>
      <c r="E98" s="212">
        <v>5</v>
      </c>
      <c r="F98" s="212">
        <v>662428</v>
      </c>
      <c r="G98" s="212">
        <v>5</v>
      </c>
      <c r="H98" s="212">
        <v>662428</v>
      </c>
      <c r="I98" s="212">
        <v>1</v>
      </c>
      <c r="J98" s="212">
        <v>412</v>
      </c>
      <c r="K98" s="212">
        <v>3</v>
      </c>
      <c r="L98" s="212">
        <v>420</v>
      </c>
      <c r="M98" s="212">
        <v>0</v>
      </c>
      <c r="N98" s="212">
        <v>0</v>
      </c>
      <c r="O98" s="213">
        <v>0</v>
      </c>
    </row>
    <row r="99" spans="1:15" ht="15" x14ac:dyDescent="0.2">
      <c r="A99" s="272"/>
      <c r="B99" s="275"/>
      <c r="C99" s="198" t="s">
        <v>219</v>
      </c>
      <c r="D99" s="199" t="s">
        <v>267</v>
      </c>
      <c r="E99" s="200">
        <v>0</v>
      </c>
      <c r="F99" s="200">
        <v>0</v>
      </c>
      <c r="G99" s="200">
        <v>0</v>
      </c>
      <c r="H99" s="200">
        <v>0</v>
      </c>
      <c r="I99" s="200">
        <v>0</v>
      </c>
      <c r="J99" s="200">
        <v>0</v>
      </c>
      <c r="K99" s="200">
        <v>0</v>
      </c>
      <c r="L99" s="200">
        <v>0</v>
      </c>
      <c r="M99" s="200">
        <v>0</v>
      </c>
      <c r="N99" s="200">
        <v>0</v>
      </c>
      <c r="O99" s="201">
        <v>0</v>
      </c>
    </row>
    <row r="100" spans="1:15" ht="15" x14ac:dyDescent="0.2">
      <c r="A100" s="272"/>
      <c r="B100" s="275"/>
      <c r="C100" s="198" t="s">
        <v>220</v>
      </c>
      <c r="D100" s="199" t="s">
        <v>275</v>
      </c>
      <c r="E100" s="200">
        <v>2</v>
      </c>
      <c r="F100" s="200">
        <v>50000</v>
      </c>
      <c r="G100" s="200">
        <v>2</v>
      </c>
      <c r="H100" s="200">
        <v>50000</v>
      </c>
      <c r="I100" s="200">
        <v>1</v>
      </c>
      <c r="J100" s="200">
        <v>3</v>
      </c>
      <c r="K100" s="200">
        <v>1</v>
      </c>
      <c r="L100" s="200">
        <v>3</v>
      </c>
      <c r="M100" s="200">
        <v>0</v>
      </c>
      <c r="N100" s="200">
        <v>0</v>
      </c>
      <c r="O100" s="201">
        <v>0</v>
      </c>
    </row>
    <row r="101" spans="1:15" ht="15" x14ac:dyDescent="0.2">
      <c r="A101" s="272"/>
      <c r="B101" s="275"/>
      <c r="C101" s="198" t="s">
        <v>221</v>
      </c>
      <c r="D101" s="199" t="s">
        <v>267</v>
      </c>
      <c r="E101" s="200">
        <v>0</v>
      </c>
      <c r="F101" s="200">
        <v>0</v>
      </c>
      <c r="G101" s="200">
        <v>0</v>
      </c>
      <c r="H101" s="200">
        <v>0</v>
      </c>
      <c r="I101" s="200">
        <v>0</v>
      </c>
      <c r="J101" s="200">
        <v>0</v>
      </c>
      <c r="K101" s="200">
        <v>0</v>
      </c>
      <c r="L101" s="200">
        <v>0</v>
      </c>
      <c r="M101" s="200">
        <v>0</v>
      </c>
      <c r="N101" s="200">
        <v>0</v>
      </c>
      <c r="O101" s="201">
        <v>0</v>
      </c>
    </row>
    <row r="102" spans="1:15" ht="15" x14ac:dyDescent="0.2">
      <c r="A102" s="272"/>
      <c r="B102" s="275"/>
      <c r="C102" s="198" t="s">
        <v>222</v>
      </c>
      <c r="D102" s="199" t="s">
        <v>277</v>
      </c>
      <c r="E102" s="200">
        <v>3</v>
      </c>
      <c r="F102" s="200">
        <v>220000</v>
      </c>
      <c r="G102" s="200">
        <v>3</v>
      </c>
      <c r="H102" s="200">
        <v>220000</v>
      </c>
      <c r="I102" s="200">
        <v>1</v>
      </c>
      <c r="J102" s="200">
        <v>24</v>
      </c>
      <c r="K102" s="200">
        <v>1</v>
      </c>
      <c r="L102" s="200">
        <v>24</v>
      </c>
      <c r="M102" s="200">
        <v>0</v>
      </c>
      <c r="N102" s="200">
        <v>0</v>
      </c>
      <c r="O102" s="201">
        <v>0</v>
      </c>
    </row>
    <row r="103" spans="1:15" ht="15" x14ac:dyDescent="0.2">
      <c r="A103" s="272"/>
      <c r="B103" s="276"/>
      <c r="C103" s="202" t="s">
        <v>223</v>
      </c>
      <c r="D103" s="203" t="s">
        <v>267</v>
      </c>
      <c r="E103" s="204">
        <v>0</v>
      </c>
      <c r="F103" s="204">
        <v>0</v>
      </c>
      <c r="G103" s="204">
        <v>0</v>
      </c>
      <c r="H103" s="204">
        <v>0</v>
      </c>
      <c r="I103" s="204">
        <v>0</v>
      </c>
      <c r="J103" s="204">
        <v>0</v>
      </c>
      <c r="K103" s="204">
        <v>0</v>
      </c>
      <c r="L103" s="204">
        <v>0</v>
      </c>
      <c r="M103" s="204">
        <v>0</v>
      </c>
      <c r="N103" s="204">
        <v>0</v>
      </c>
      <c r="O103" s="205">
        <v>0</v>
      </c>
    </row>
    <row r="104" spans="1:15" ht="14.25" customHeight="1" x14ac:dyDescent="0.2">
      <c r="A104" s="272"/>
      <c r="B104" s="277" t="s">
        <v>266</v>
      </c>
      <c r="C104" s="278"/>
      <c r="D104" s="207"/>
      <c r="E104" s="208">
        <v>10</v>
      </c>
      <c r="F104" s="208">
        <v>932428</v>
      </c>
      <c r="G104" s="208">
        <v>10</v>
      </c>
      <c r="H104" s="208">
        <v>932428</v>
      </c>
      <c r="I104" s="208">
        <v>3</v>
      </c>
      <c r="J104" s="208">
        <v>439</v>
      </c>
      <c r="K104" s="208">
        <v>5</v>
      </c>
      <c r="L104" s="208">
        <v>447</v>
      </c>
      <c r="M104" s="208">
        <v>0</v>
      </c>
      <c r="N104" s="208">
        <v>0</v>
      </c>
      <c r="O104" s="209">
        <v>0</v>
      </c>
    </row>
    <row r="105" spans="1:15" ht="15" x14ac:dyDescent="0.2">
      <c r="A105" s="272"/>
      <c r="B105" s="274">
        <v>2</v>
      </c>
      <c r="C105" s="210" t="s">
        <v>224</v>
      </c>
      <c r="D105" s="211" t="s">
        <v>269</v>
      </c>
      <c r="E105" s="212">
        <v>2</v>
      </c>
      <c r="F105" s="212">
        <v>45000</v>
      </c>
      <c r="G105" s="212">
        <v>2</v>
      </c>
      <c r="H105" s="212">
        <v>45000</v>
      </c>
      <c r="I105" s="212">
        <v>1</v>
      </c>
      <c r="J105" s="212">
        <v>6</v>
      </c>
      <c r="K105" s="212">
        <v>1</v>
      </c>
      <c r="L105" s="212">
        <v>6</v>
      </c>
      <c r="M105" s="212">
        <v>1</v>
      </c>
      <c r="N105" s="212">
        <v>7800</v>
      </c>
      <c r="O105" s="213">
        <v>0</v>
      </c>
    </row>
    <row r="106" spans="1:15" ht="15" x14ac:dyDescent="0.2">
      <c r="A106" s="272"/>
      <c r="B106" s="275"/>
      <c r="C106" s="198" t="s">
        <v>225</v>
      </c>
      <c r="D106" s="199" t="s">
        <v>281</v>
      </c>
      <c r="E106" s="200">
        <v>1</v>
      </c>
      <c r="F106" s="200">
        <v>17500</v>
      </c>
      <c r="G106" s="200">
        <v>4</v>
      </c>
      <c r="H106" s="200">
        <v>70250</v>
      </c>
      <c r="I106" s="200">
        <v>1</v>
      </c>
      <c r="J106" s="200">
        <v>3</v>
      </c>
      <c r="K106" s="200">
        <v>4</v>
      </c>
      <c r="L106" s="200">
        <v>29</v>
      </c>
      <c r="M106" s="200">
        <v>3</v>
      </c>
      <c r="N106" s="200">
        <v>60800</v>
      </c>
      <c r="O106" s="201">
        <v>0</v>
      </c>
    </row>
    <row r="107" spans="1:15" ht="15" x14ac:dyDescent="0.2">
      <c r="A107" s="272"/>
      <c r="B107" s="275"/>
      <c r="C107" s="198" t="s">
        <v>226</v>
      </c>
      <c r="D107" s="199" t="s">
        <v>269</v>
      </c>
      <c r="E107" s="200">
        <v>0</v>
      </c>
      <c r="F107" s="200">
        <v>0</v>
      </c>
      <c r="G107" s="200">
        <v>2</v>
      </c>
      <c r="H107" s="200">
        <v>59444</v>
      </c>
      <c r="I107" s="200">
        <v>0</v>
      </c>
      <c r="J107" s="200">
        <v>0</v>
      </c>
      <c r="K107" s="200">
        <v>2</v>
      </c>
      <c r="L107" s="200">
        <v>48</v>
      </c>
      <c r="M107" s="200">
        <v>1</v>
      </c>
      <c r="N107" s="200">
        <v>28600</v>
      </c>
      <c r="O107" s="201">
        <v>0</v>
      </c>
    </row>
    <row r="108" spans="1:15" ht="15" x14ac:dyDescent="0.2">
      <c r="A108" s="272"/>
      <c r="B108" s="275"/>
      <c r="C108" s="198" t="s">
        <v>227</v>
      </c>
      <c r="D108" s="199" t="s">
        <v>267</v>
      </c>
      <c r="E108" s="200">
        <v>0</v>
      </c>
      <c r="F108" s="200">
        <v>0</v>
      </c>
      <c r="G108" s="200">
        <v>0</v>
      </c>
      <c r="H108" s="200">
        <v>0</v>
      </c>
      <c r="I108" s="200">
        <v>0</v>
      </c>
      <c r="J108" s="200">
        <v>0</v>
      </c>
      <c r="K108" s="200">
        <v>0</v>
      </c>
      <c r="L108" s="200">
        <v>0</v>
      </c>
      <c r="M108" s="200">
        <v>0</v>
      </c>
      <c r="N108" s="200">
        <v>0</v>
      </c>
      <c r="O108" s="201">
        <v>0</v>
      </c>
    </row>
    <row r="109" spans="1:15" ht="15" x14ac:dyDescent="0.2">
      <c r="A109" s="272"/>
      <c r="B109" s="276"/>
      <c r="C109" s="202" t="s">
        <v>297</v>
      </c>
      <c r="D109" s="203" t="s">
        <v>283</v>
      </c>
      <c r="E109" s="204">
        <v>1</v>
      </c>
      <c r="F109" s="204">
        <v>5600</v>
      </c>
      <c r="G109" s="204">
        <v>3</v>
      </c>
      <c r="H109" s="204">
        <v>235600</v>
      </c>
      <c r="I109" s="204">
        <v>1</v>
      </c>
      <c r="J109" s="204">
        <v>14</v>
      </c>
      <c r="K109" s="204">
        <v>2</v>
      </c>
      <c r="L109" s="204">
        <v>23</v>
      </c>
      <c r="M109" s="204">
        <v>1</v>
      </c>
      <c r="N109" s="204">
        <v>20800</v>
      </c>
      <c r="O109" s="205">
        <v>0</v>
      </c>
    </row>
    <row r="110" spans="1:15" ht="14.25" customHeight="1" x14ac:dyDescent="0.2">
      <c r="A110" s="272"/>
      <c r="B110" s="277" t="s">
        <v>266</v>
      </c>
      <c r="C110" s="278"/>
      <c r="D110" s="207"/>
      <c r="E110" s="208">
        <v>4</v>
      </c>
      <c r="F110" s="208">
        <v>68100</v>
      </c>
      <c r="G110" s="208">
        <v>11</v>
      </c>
      <c r="H110" s="208">
        <v>410294</v>
      </c>
      <c r="I110" s="208">
        <v>3</v>
      </c>
      <c r="J110" s="208">
        <v>23</v>
      </c>
      <c r="K110" s="208">
        <v>9</v>
      </c>
      <c r="L110" s="208">
        <v>106</v>
      </c>
      <c r="M110" s="208">
        <v>6</v>
      </c>
      <c r="N110" s="208">
        <v>118000</v>
      </c>
      <c r="O110" s="209">
        <v>0</v>
      </c>
    </row>
    <row r="111" spans="1:15" ht="15" x14ac:dyDescent="0.2">
      <c r="A111" s="272"/>
      <c r="B111" s="274">
        <v>3</v>
      </c>
      <c r="C111" s="210" t="s">
        <v>296</v>
      </c>
      <c r="D111" s="211" t="s">
        <v>269</v>
      </c>
      <c r="E111" s="212">
        <v>2</v>
      </c>
      <c r="F111" s="212">
        <v>465142</v>
      </c>
      <c r="G111" s="212">
        <v>4</v>
      </c>
      <c r="H111" s="212">
        <v>537642</v>
      </c>
      <c r="I111" s="212">
        <v>2</v>
      </c>
      <c r="J111" s="212">
        <v>81</v>
      </c>
      <c r="K111" s="212">
        <v>6</v>
      </c>
      <c r="L111" s="212">
        <v>183</v>
      </c>
      <c r="M111" s="212">
        <v>2</v>
      </c>
      <c r="N111" s="212">
        <v>60800</v>
      </c>
      <c r="O111" s="213">
        <v>0</v>
      </c>
    </row>
    <row r="112" spans="1:15" ht="15" x14ac:dyDescent="0.2">
      <c r="A112" s="272"/>
      <c r="B112" s="275"/>
      <c r="C112" s="198" t="s">
        <v>295</v>
      </c>
      <c r="D112" s="199" t="s">
        <v>289</v>
      </c>
      <c r="E112" s="200">
        <v>3</v>
      </c>
      <c r="F112" s="200">
        <v>96000</v>
      </c>
      <c r="G112" s="200">
        <v>3</v>
      </c>
      <c r="H112" s="200">
        <v>96000</v>
      </c>
      <c r="I112" s="200">
        <v>4</v>
      </c>
      <c r="J112" s="200">
        <v>100</v>
      </c>
      <c r="K112" s="200">
        <v>11</v>
      </c>
      <c r="L112" s="200">
        <v>227</v>
      </c>
      <c r="M112" s="200">
        <v>1</v>
      </c>
      <c r="N112" s="200">
        <v>33000</v>
      </c>
      <c r="O112" s="201">
        <v>42</v>
      </c>
    </row>
    <row r="113" spans="1:15" ht="15" x14ac:dyDescent="0.2">
      <c r="A113" s="272"/>
      <c r="B113" s="275"/>
      <c r="C113" s="198" t="s">
        <v>294</v>
      </c>
      <c r="D113" s="199" t="s">
        <v>283</v>
      </c>
      <c r="E113" s="200">
        <v>3</v>
      </c>
      <c r="F113" s="200">
        <v>170999</v>
      </c>
      <c r="G113" s="200">
        <v>8</v>
      </c>
      <c r="H113" s="200">
        <v>320999</v>
      </c>
      <c r="I113" s="200">
        <v>1</v>
      </c>
      <c r="J113" s="200">
        <v>2</v>
      </c>
      <c r="K113" s="200">
        <v>1</v>
      </c>
      <c r="L113" s="200">
        <v>2</v>
      </c>
      <c r="M113" s="200">
        <v>0</v>
      </c>
      <c r="N113" s="200">
        <v>0</v>
      </c>
      <c r="O113" s="201">
        <v>0</v>
      </c>
    </row>
    <row r="114" spans="1:15" ht="15" x14ac:dyDescent="0.2">
      <c r="A114" s="272"/>
      <c r="B114" s="276"/>
      <c r="C114" s="198" t="s">
        <v>232</v>
      </c>
      <c r="D114" s="199" t="s">
        <v>267</v>
      </c>
      <c r="E114" s="200">
        <v>0</v>
      </c>
      <c r="F114" s="200">
        <v>0</v>
      </c>
      <c r="G114" s="200">
        <v>1</v>
      </c>
      <c r="H114" s="200">
        <v>10000</v>
      </c>
      <c r="I114" s="200">
        <v>0</v>
      </c>
      <c r="J114" s="200">
        <v>0</v>
      </c>
      <c r="K114" s="200">
        <v>1</v>
      </c>
      <c r="L114" s="200">
        <v>16</v>
      </c>
      <c r="M114" s="200">
        <v>0</v>
      </c>
      <c r="N114" s="200">
        <v>0</v>
      </c>
      <c r="O114" s="201">
        <v>0</v>
      </c>
    </row>
    <row r="115" spans="1:15" ht="14.25" customHeight="1" x14ac:dyDescent="0.2">
      <c r="A115" s="273"/>
      <c r="B115" s="277" t="s">
        <v>266</v>
      </c>
      <c r="C115" s="278"/>
      <c r="D115" s="207"/>
      <c r="E115" s="208">
        <v>8</v>
      </c>
      <c r="F115" s="208">
        <v>732141</v>
      </c>
      <c r="G115" s="208">
        <v>16</v>
      </c>
      <c r="H115" s="208">
        <v>964641</v>
      </c>
      <c r="I115" s="208">
        <v>7</v>
      </c>
      <c r="J115" s="208">
        <v>183</v>
      </c>
      <c r="K115" s="208">
        <v>19</v>
      </c>
      <c r="L115" s="208">
        <v>428</v>
      </c>
      <c r="M115" s="208">
        <v>3</v>
      </c>
      <c r="N115" s="208">
        <v>93800</v>
      </c>
      <c r="O115" s="209">
        <v>42</v>
      </c>
    </row>
    <row r="116" spans="1:15" ht="14.25" customHeight="1" x14ac:dyDescent="0.2">
      <c r="A116" s="268" t="s">
        <v>265</v>
      </c>
      <c r="B116" s="269"/>
      <c r="C116" s="270"/>
      <c r="D116" s="214"/>
      <c r="E116" s="215">
        <v>22</v>
      </c>
      <c r="F116" s="215">
        <v>1732669</v>
      </c>
      <c r="G116" s="215">
        <v>37</v>
      </c>
      <c r="H116" s="215">
        <v>2307363</v>
      </c>
      <c r="I116" s="215">
        <v>13</v>
      </c>
      <c r="J116" s="215">
        <v>645</v>
      </c>
      <c r="K116" s="215">
        <v>33</v>
      </c>
      <c r="L116" s="215">
        <v>981</v>
      </c>
      <c r="M116" s="215">
        <v>9</v>
      </c>
      <c r="N116" s="215">
        <v>211800</v>
      </c>
      <c r="O116" s="216">
        <v>42</v>
      </c>
    </row>
    <row r="117" spans="1:15" ht="15" x14ac:dyDescent="0.2">
      <c r="A117" s="271">
        <v>10</v>
      </c>
      <c r="B117" s="274">
        <v>1</v>
      </c>
      <c r="C117" s="210" t="s">
        <v>293</v>
      </c>
      <c r="D117" s="211" t="s">
        <v>269</v>
      </c>
      <c r="E117" s="212">
        <v>8</v>
      </c>
      <c r="F117" s="212">
        <v>365037</v>
      </c>
      <c r="G117" s="212">
        <v>11</v>
      </c>
      <c r="H117" s="212">
        <v>605930</v>
      </c>
      <c r="I117" s="212">
        <v>29</v>
      </c>
      <c r="J117" s="212">
        <v>572</v>
      </c>
      <c r="K117" s="212">
        <v>47</v>
      </c>
      <c r="L117" s="212">
        <v>874</v>
      </c>
      <c r="M117" s="212">
        <v>1</v>
      </c>
      <c r="N117" s="212">
        <v>13600</v>
      </c>
      <c r="O117" s="213">
        <v>0</v>
      </c>
    </row>
    <row r="118" spans="1:15" ht="15" x14ac:dyDescent="0.2">
      <c r="A118" s="272"/>
      <c r="B118" s="275"/>
      <c r="C118" s="198" t="s">
        <v>292</v>
      </c>
      <c r="D118" s="199" t="s">
        <v>281</v>
      </c>
      <c r="E118" s="200">
        <v>7</v>
      </c>
      <c r="F118" s="200">
        <v>289155</v>
      </c>
      <c r="G118" s="200">
        <v>7</v>
      </c>
      <c r="H118" s="200">
        <v>289155</v>
      </c>
      <c r="I118" s="200">
        <v>3</v>
      </c>
      <c r="J118" s="200">
        <v>30</v>
      </c>
      <c r="K118" s="200">
        <v>3</v>
      </c>
      <c r="L118" s="200">
        <v>30</v>
      </c>
      <c r="M118" s="200">
        <v>3</v>
      </c>
      <c r="N118" s="200">
        <v>60600</v>
      </c>
      <c r="O118" s="201">
        <v>0</v>
      </c>
    </row>
    <row r="119" spans="1:15" ht="15" x14ac:dyDescent="0.2">
      <c r="A119" s="272"/>
      <c r="B119" s="275"/>
      <c r="C119" s="198" t="s">
        <v>291</v>
      </c>
      <c r="D119" s="199" t="s">
        <v>269</v>
      </c>
      <c r="E119" s="200">
        <v>7</v>
      </c>
      <c r="F119" s="200">
        <v>253707</v>
      </c>
      <c r="G119" s="200">
        <v>7</v>
      </c>
      <c r="H119" s="200">
        <v>253707</v>
      </c>
      <c r="I119" s="200">
        <v>4</v>
      </c>
      <c r="J119" s="200">
        <v>81</v>
      </c>
      <c r="K119" s="200">
        <v>4</v>
      </c>
      <c r="L119" s="200">
        <v>81</v>
      </c>
      <c r="M119" s="200">
        <v>3</v>
      </c>
      <c r="N119" s="200">
        <v>57800</v>
      </c>
      <c r="O119" s="201">
        <v>0</v>
      </c>
    </row>
    <row r="120" spans="1:15" ht="15" x14ac:dyDescent="0.2">
      <c r="A120" s="272"/>
      <c r="B120" s="275"/>
      <c r="C120" s="210" t="s">
        <v>290</v>
      </c>
      <c r="D120" s="211" t="s">
        <v>289</v>
      </c>
      <c r="E120" s="212">
        <v>3</v>
      </c>
      <c r="F120" s="212">
        <v>30000</v>
      </c>
      <c r="G120" s="212">
        <v>3</v>
      </c>
      <c r="H120" s="212">
        <v>30000</v>
      </c>
      <c r="I120" s="212">
        <v>1</v>
      </c>
      <c r="J120" s="212">
        <v>24</v>
      </c>
      <c r="K120" s="212">
        <v>1</v>
      </c>
      <c r="L120" s="212">
        <v>24</v>
      </c>
      <c r="M120" s="212">
        <v>1</v>
      </c>
      <c r="N120" s="212">
        <v>25600</v>
      </c>
      <c r="O120" s="213">
        <v>0</v>
      </c>
    </row>
    <row r="121" spans="1:15" ht="15" x14ac:dyDescent="0.2">
      <c r="A121" s="272"/>
      <c r="B121" s="275"/>
      <c r="C121" s="198" t="s">
        <v>288</v>
      </c>
      <c r="D121" s="199" t="s">
        <v>275</v>
      </c>
      <c r="E121" s="200">
        <v>0</v>
      </c>
      <c r="F121" s="200">
        <v>0</v>
      </c>
      <c r="G121" s="200">
        <v>1</v>
      </c>
      <c r="H121" s="200">
        <v>10000</v>
      </c>
      <c r="I121" s="200">
        <v>1</v>
      </c>
      <c r="J121" s="200">
        <v>8</v>
      </c>
      <c r="K121" s="200">
        <v>3</v>
      </c>
      <c r="L121" s="200">
        <v>37</v>
      </c>
      <c r="M121" s="200">
        <v>2</v>
      </c>
      <c r="N121" s="200">
        <v>43800</v>
      </c>
      <c r="O121" s="201">
        <v>0</v>
      </c>
    </row>
    <row r="122" spans="1:15" ht="15" x14ac:dyDescent="0.2">
      <c r="A122" s="272"/>
      <c r="B122" s="275"/>
      <c r="C122" s="198" t="s">
        <v>287</v>
      </c>
      <c r="D122" s="199" t="s">
        <v>269</v>
      </c>
      <c r="E122" s="200">
        <v>1</v>
      </c>
      <c r="F122" s="200">
        <v>140713</v>
      </c>
      <c r="G122" s="200">
        <v>1</v>
      </c>
      <c r="H122" s="200">
        <v>140713</v>
      </c>
      <c r="I122" s="200">
        <v>1</v>
      </c>
      <c r="J122" s="200">
        <v>14</v>
      </c>
      <c r="K122" s="200">
        <v>3</v>
      </c>
      <c r="L122" s="200">
        <v>131</v>
      </c>
      <c r="M122" s="200">
        <v>1</v>
      </c>
      <c r="N122" s="200">
        <v>47600</v>
      </c>
      <c r="O122" s="201">
        <v>0</v>
      </c>
    </row>
    <row r="123" spans="1:15" ht="15" x14ac:dyDescent="0.2">
      <c r="A123" s="272"/>
      <c r="B123" s="275"/>
      <c r="C123" s="198" t="s">
        <v>286</v>
      </c>
      <c r="D123" s="199" t="s">
        <v>267</v>
      </c>
      <c r="E123" s="200">
        <v>0</v>
      </c>
      <c r="F123" s="200">
        <v>0</v>
      </c>
      <c r="G123" s="200">
        <v>0</v>
      </c>
      <c r="H123" s="200">
        <v>0</v>
      </c>
      <c r="I123" s="200">
        <v>0</v>
      </c>
      <c r="J123" s="200">
        <v>0</v>
      </c>
      <c r="K123" s="200">
        <v>4</v>
      </c>
      <c r="L123" s="200">
        <v>4</v>
      </c>
      <c r="M123" s="200">
        <v>0</v>
      </c>
      <c r="N123" s="200">
        <v>0</v>
      </c>
      <c r="O123" s="201">
        <v>0</v>
      </c>
    </row>
    <row r="124" spans="1:15" ht="15" x14ac:dyDescent="0.2">
      <c r="A124" s="272"/>
      <c r="B124" s="276"/>
      <c r="C124" s="202" t="s">
        <v>285</v>
      </c>
      <c r="D124" s="203" t="s">
        <v>267</v>
      </c>
      <c r="E124" s="204">
        <v>0</v>
      </c>
      <c r="F124" s="204">
        <v>0</v>
      </c>
      <c r="G124" s="204">
        <v>4</v>
      </c>
      <c r="H124" s="204">
        <v>60800</v>
      </c>
      <c r="I124" s="204">
        <v>0</v>
      </c>
      <c r="J124" s="204">
        <v>0</v>
      </c>
      <c r="K124" s="204">
        <v>3</v>
      </c>
      <c r="L124" s="204">
        <v>13</v>
      </c>
      <c r="M124" s="204">
        <v>3</v>
      </c>
      <c r="N124" s="204">
        <v>83200</v>
      </c>
      <c r="O124" s="205">
        <v>2</v>
      </c>
    </row>
    <row r="125" spans="1:15" ht="15" customHeight="1" x14ac:dyDescent="0.2">
      <c r="A125" s="273"/>
      <c r="B125" s="277" t="s">
        <v>266</v>
      </c>
      <c r="C125" s="278"/>
      <c r="D125" s="207"/>
      <c r="E125" s="208">
        <v>26</v>
      </c>
      <c r="F125" s="208">
        <v>1078612</v>
      </c>
      <c r="G125" s="208">
        <v>34</v>
      </c>
      <c r="H125" s="208">
        <v>1390305</v>
      </c>
      <c r="I125" s="208">
        <v>39</v>
      </c>
      <c r="J125" s="208">
        <v>729</v>
      </c>
      <c r="K125" s="208">
        <v>68</v>
      </c>
      <c r="L125" s="208">
        <v>1194</v>
      </c>
      <c r="M125" s="208">
        <v>14</v>
      </c>
      <c r="N125" s="208">
        <v>332200</v>
      </c>
      <c r="O125" s="209">
        <v>2</v>
      </c>
    </row>
    <row r="126" spans="1:15" ht="15" customHeight="1" x14ac:dyDescent="0.2">
      <c r="A126" s="268" t="s">
        <v>265</v>
      </c>
      <c r="B126" s="269"/>
      <c r="C126" s="270"/>
      <c r="D126" s="214"/>
      <c r="E126" s="215">
        <v>26</v>
      </c>
      <c r="F126" s="215">
        <v>1078612</v>
      </c>
      <c r="G126" s="215">
        <v>34</v>
      </c>
      <c r="H126" s="215">
        <v>1390305</v>
      </c>
      <c r="I126" s="215">
        <v>39</v>
      </c>
      <c r="J126" s="215">
        <v>729</v>
      </c>
      <c r="K126" s="215">
        <v>68</v>
      </c>
      <c r="L126" s="215">
        <v>1194</v>
      </c>
      <c r="M126" s="215">
        <v>14</v>
      </c>
      <c r="N126" s="215">
        <v>332200</v>
      </c>
      <c r="O126" s="216">
        <v>2</v>
      </c>
    </row>
    <row r="127" spans="1:15" ht="15" x14ac:dyDescent="0.2">
      <c r="A127" s="279">
        <v>11</v>
      </c>
      <c r="B127" s="282">
        <v>1</v>
      </c>
      <c r="C127" s="210" t="s">
        <v>284</v>
      </c>
      <c r="D127" s="211" t="s">
        <v>283</v>
      </c>
      <c r="E127" s="212">
        <v>0</v>
      </c>
      <c r="F127" s="212">
        <v>0</v>
      </c>
      <c r="G127" s="212">
        <v>3</v>
      </c>
      <c r="H127" s="212">
        <v>65868</v>
      </c>
      <c r="I127" s="212">
        <v>0</v>
      </c>
      <c r="J127" s="212">
        <v>0</v>
      </c>
      <c r="K127" s="212">
        <v>0</v>
      </c>
      <c r="L127" s="212">
        <v>0</v>
      </c>
      <c r="M127" s="212">
        <v>0</v>
      </c>
      <c r="N127" s="212">
        <v>0</v>
      </c>
      <c r="O127" s="213">
        <v>0</v>
      </c>
    </row>
    <row r="128" spans="1:15" ht="15" x14ac:dyDescent="0.2">
      <c r="A128" s="280"/>
      <c r="B128" s="283"/>
      <c r="C128" s="198" t="s">
        <v>282</v>
      </c>
      <c r="D128" s="199" t="s">
        <v>281</v>
      </c>
      <c r="E128" s="200">
        <v>2</v>
      </c>
      <c r="F128" s="200">
        <v>63200</v>
      </c>
      <c r="G128" s="200">
        <v>4</v>
      </c>
      <c r="H128" s="200">
        <v>123200</v>
      </c>
      <c r="I128" s="200">
        <v>3</v>
      </c>
      <c r="J128" s="200">
        <v>54</v>
      </c>
      <c r="K128" s="200">
        <v>3</v>
      </c>
      <c r="L128" s="200">
        <v>54</v>
      </c>
      <c r="M128" s="200">
        <v>1</v>
      </c>
      <c r="N128" s="200">
        <v>13400</v>
      </c>
      <c r="O128" s="201">
        <v>0</v>
      </c>
    </row>
    <row r="129" spans="1:15" ht="15" x14ac:dyDescent="0.2">
      <c r="A129" s="280"/>
      <c r="B129" s="283"/>
      <c r="C129" s="242" t="s">
        <v>280</v>
      </c>
      <c r="D129" s="243" t="s">
        <v>267</v>
      </c>
      <c r="E129" s="244">
        <v>0</v>
      </c>
      <c r="F129" s="244">
        <v>0</v>
      </c>
      <c r="G129" s="244">
        <v>0</v>
      </c>
      <c r="H129" s="244">
        <v>0</v>
      </c>
      <c r="I129" s="244">
        <v>0</v>
      </c>
      <c r="J129" s="244">
        <v>0</v>
      </c>
      <c r="K129" s="244">
        <v>0</v>
      </c>
      <c r="L129" s="244">
        <v>0</v>
      </c>
      <c r="M129" s="244">
        <v>0</v>
      </c>
      <c r="N129" s="244">
        <v>0</v>
      </c>
      <c r="O129" s="245">
        <v>0</v>
      </c>
    </row>
    <row r="130" spans="1:15" ht="15" x14ac:dyDescent="0.2">
      <c r="A130" s="280"/>
      <c r="B130" s="283"/>
      <c r="C130" s="246" t="s">
        <v>279</v>
      </c>
      <c r="D130" s="211" t="s">
        <v>267</v>
      </c>
      <c r="E130" s="212">
        <v>3</v>
      </c>
      <c r="F130" s="212">
        <v>100000</v>
      </c>
      <c r="G130" s="212">
        <v>5</v>
      </c>
      <c r="H130" s="212">
        <v>160000</v>
      </c>
      <c r="I130" s="212">
        <v>1</v>
      </c>
      <c r="J130" s="212">
        <v>4.5</v>
      </c>
      <c r="K130" s="212">
        <v>2</v>
      </c>
      <c r="L130" s="212">
        <v>10.5</v>
      </c>
      <c r="M130" s="212">
        <v>1</v>
      </c>
      <c r="N130" s="212">
        <v>11200</v>
      </c>
      <c r="O130" s="213">
        <v>0</v>
      </c>
    </row>
    <row r="131" spans="1:15" ht="15" x14ac:dyDescent="0.2">
      <c r="A131" s="280"/>
      <c r="B131" s="283"/>
      <c r="C131" s="247" t="s">
        <v>278</v>
      </c>
      <c r="D131" s="199" t="s">
        <v>277</v>
      </c>
      <c r="E131" s="200">
        <v>1</v>
      </c>
      <c r="F131" s="200">
        <v>16520</v>
      </c>
      <c r="G131" s="200">
        <v>2</v>
      </c>
      <c r="H131" s="200">
        <v>39740</v>
      </c>
      <c r="I131" s="200">
        <v>1</v>
      </c>
      <c r="J131" s="200">
        <v>10</v>
      </c>
      <c r="K131" s="200">
        <v>2</v>
      </c>
      <c r="L131" s="200">
        <v>20</v>
      </c>
      <c r="M131" s="200">
        <v>2</v>
      </c>
      <c r="N131" s="200">
        <v>58000</v>
      </c>
      <c r="O131" s="201">
        <v>0</v>
      </c>
    </row>
    <row r="132" spans="1:15" ht="15" x14ac:dyDescent="0.2">
      <c r="A132" s="280"/>
      <c r="B132" s="284"/>
      <c r="C132" s="236" t="s">
        <v>276</v>
      </c>
      <c r="D132" s="203" t="s">
        <v>275</v>
      </c>
      <c r="E132" s="204">
        <v>3</v>
      </c>
      <c r="F132" s="204">
        <v>6960</v>
      </c>
      <c r="G132" s="204">
        <v>3</v>
      </c>
      <c r="H132" s="204">
        <v>6960</v>
      </c>
      <c r="I132" s="204">
        <v>3</v>
      </c>
      <c r="J132" s="204">
        <v>54</v>
      </c>
      <c r="K132" s="204">
        <v>3</v>
      </c>
      <c r="L132" s="204">
        <v>54</v>
      </c>
      <c r="M132" s="204">
        <v>3</v>
      </c>
      <c r="N132" s="204">
        <v>41400</v>
      </c>
      <c r="O132" s="205">
        <v>0</v>
      </c>
    </row>
    <row r="133" spans="1:15" ht="15" x14ac:dyDescent="0.2">
      <c r="A133" s="281"/>
      <c r="B133" s="285" t="s">
        <v>266</v>
      </c>
      <c r="C133" s="278"/>
      <c r="D133" s="207"/>
      <c r="E133" s="208">
        <v>9</v>
      </c>
      <c r="F133" s="208">
        <v>186680</v>
      </c>
      <c r="G133" s="208">
        <v>17</v>
      </c>
      <c r="H133" s="208">
        <v>395768</v>
      </c>
      <c r="I133" s="208">
        <v>8</v>
      </c>
      <c r="J133" s="208">
        <v>122.5</v>
      </c>
      <c r="K133" s="208">
        <v>10</v>
      </c>
      <c r="L133" s="208">
        <v>138.5</v>
      </c>
      <c r="M133" s="208">
        <v>7</v>
      </c>
      <c r="N133" s="208">
        <v>124000</v>
      </c>
      <c r="O133" s="209">
        <v>0</v>
      </c>
    </row>
    <row r="134" spans="1:15" ht="15" x14ac:dyDescent="0.2">
      <c r="A134" s="268" t="s">
        <v>265</v>
      </c>
      <c r="B134" s="269"/>
      <c r="C134" s="270"/>
      <c r="D134" s="214"/>
      <c r="E134" s="215">
        <v>9</v>
      </c>
      <c r="F134" s="215">
        <v>186680</v>
      </c>
      <c r="G134" s="215">
        <v>17</v>
      </c>
      <c r="H134" s="215">
        <v>395768</v>
      </c>
      <c r="I134" s="215">
        <v>8</v>
      </c>
      <c r="J134" s="215">
        <v>122.5</v>
      </c>
      <c r="K134" s="215">
        <v>10</v>
      </c>
      <c r="L134" s="215">
        <v>138.5</v>
      </c>
      <c r="M134" s="215">
        <v>7</v>
      </c>
      <c r="N134" s="215">
        <v>124000</v>
      </c>
      <c r="O134" s="216">
        <v>0</v>
      </c>
    </row>
    <row r="135" spans="1:15" ht="15" x14ac:dyDescent="0.2">
      <c r="A135" s="272">
        <v>12</v>
      </c>
      <c r="B135" s="275">
        <v>1</v>
      </c>
      <c r="C135" s="198" t="s">
        <v>274</v>
      </c>
      <c r="D135" s="199" t="s">
        <v>267</v>
      </c>
      <c r="E135" s="200">
        <v>0</v>
      </c>
      <c r="F135" s="200">
        <v>0</v>
      </c>
      <c r="G135" s="200">
        <v>2</v>
      </c>
      <c r="H135" s="200">
        <v>20000</v>
      </c>
      <c r="I135" s="200">
        <v>0</v>
      </c>
      <c r="J135" s="200">
        <v>0</v>
      </c>
      <c r="K135" s="200">
        <v>0</v>
      </c>
      <c r="L135" s="200">
        <v>0</v>
      </c>
      <c r="M135" s="200">
        <v>0</v>
      </c>
      <c r="N135" s="200">
        <v>0</v>
      </c>
      <c r="O135" s="201">
        <v>0</v>
      </c>
    </row>
    <row r="136" spans="1:15" ht="15" x14ac:dyDescent="0.2">
      <c r="A136" s="272"/>
      <c r="B136" s="275"/>
      <c r="C136" s="242" t="s">
        <v>273</v>
      </c>
      <c r="D136" s="243" t="s">
        <v>272</v>
      </c>
      <c r="E136" s="244">
        <v>0</v>
      </c>
      <c r="F136" s="244">
        <v>0</v>
      </c>
      <c r="G136" s="244">
        <v>0</v>
      </c>
      <c r="H136" s="244">
        <v>0</v>
      </c>
      <c r="I136" s="244">
        <v>0</v>
      </c>
      <c r="J136" s="244">
        <v>0</v>
      </c>
      <c r="K136" s="244">
        <v>0</v>
      </c>
      <c r="L136" s="244">
        <v>0</v>
      </c>
      <c r="M136" s="244">
        <v>0</v>
      </c>
      <c r="N136" s="244">
        <v>0</v>
      </c>
      <c r="O136" s="245">
        <v>0</v>
      </c>
    </row>
    <row r="137" spans="1:15" ht="15" x14ac:dyDescent="0.2">
      <c r="A137" s="272"/>
      <c r="B137" s="275"/>
      <c r="C137" s="210" t="s">
        <v>271</v>
      </c>
      <c r="D137" s="211" t="s">
        <v>267</v>
      </c>
      <c r="E137" s="212">
        <v>1</v>
      </c>
      <c r="F137" s="212">
        <v>143528</v>
      </c>
      <c r="G137" s="212">
        <v>1</v>
      </c>
      <c r="H137" s="212">
        <v>143528</v>
      </c>
      <c r="I137" s="212">
        <v>0</v>
      </c>
      <c r="J137" s="212">
        <v>0</v>
      </c>
      <c r="K137" s="212">
        <v>0</v>
      </c>
      <c r="L137" s="212">
        <v>0</v>
      </c>
      <c r="M137" s="212">
        <v>0</v>
      </c>
      <c r="N137" s="212">
        <v>0</v>
      </c>
      <c r="O137" s="213">
        <v>0</v>
      </c>
    </row>
    <row r="138" spans="1:15" ht="15" x14ac:dyDescent="0.2">
      <c r="A138" s="272"/>
      <c r="B138" s="275"/>
      <c r="C138" s="198" t="s">
        <v>270</v>
      </c>
      <c r="D138" s="199" t="s">
        <v>269</v>
      </c>
      <c r="E138" s="200">
        <v>1</v>
      </c>
      <c r="F138" s="200">
        <v>11000</v>
      </c>
      <c r="G138" s="200">
        <v>1</v>
      </c>
      <c r="H138" s="200">
        <v>11000</v>
      </c>
      <c r="I138" s="200">
        <v>1</v>
      </c>
      <c r="J138" s="200">
        <v>4</v>
      </c>
      <c r="K138" s="200">
        <v>5</v>
      </c>
      <c r="L138" s="200">
        <v>184</v>
      </c>
      <c r="M138" s="200">
        <v>0</v>
      </c>
      <c r="N138" s="200">
        <v>0</v>
      </c>
      <c r="O138" s="201">
        <v>0</v>
      </c>
    </row>
    <row r="139" spans="1:15" ht="15" x14ac:dyDescent="0.2">
      <c r="A139" s="272"/>
      <c r="B139" s="276"/>
      <c r="C139" s="198" t="s">
        <v>268</v>
      </c>
      <c r="D139" s="199" t="s">
        <v>267</v>
      </c>
      <c r="E139" s="200">
        <v>0</v>
      </c>
      <c r="F139" s="200">
        <v>0</v>
      </c>
      <c r="G139" s="200">
        <v>0</v>
      </c>
      <c r="H139" s="200">
        <v>0</v>
      </c>
      <c r="I139" s="200">
        <v>0</v>
      </c>
      <c r="J139" s="200">
        <v>0</v>
      </c>
      <c r="K139" s="200">
        <v>0</v>
      </c>
      <c r="L139" s="200">
        <v>0</v>
      </c>
      <c r="M139" s="200">
        <v>0</v>
      </c>
      <c r="N139" s="200">
        <v>0</v>
      </c>
      <c r="O139" s="201">
        <v>0</v>
      </c>
    </row>
    <row r="140" spans="1:15" ht="15" customHeight="1" x14ac:dyDescent="0.2">
      <c r="A140" s="273"/>
      <c r="B140" s="277" t="s">
        <v>266</v>
      </c>
      <c r="C140" s="278"/>
      <c r="D140" s="207"/>
      <c r="E140" s="208">
        <v>2</v>
      </c>
      <c r="F140" s="208">
        <v>154528</v>
      </c>
      <c r="G140" s="208">
        <v>4</v>
      </c>
      <c r="H140" s="208">
        <v>174528</v>
      </c>
      <c r="I140" s="208">
        <v>1</v>
      </c>
      <c r="J140" s="208">
        <v>4</v>
      </c>
      <c r="K140" s="208">
        <v>5</v>
      </c>
      <c r="L140" s="208">
        <v>184</v>
      </c>
      <c r="M140" s="208">
        <v>0</v>
      </c>
      <c r="N140" s="208">
        <v>0</v>
      </c>
      <c r="O140" s="209">
        <v>0</v>
      </c>
    </row>
    <row r="141" spans="1:15" ht="15" x14ac:dyDescent="0.2">
      <c r="A141" s="268" t="s">
        <v>265</v>
      </c>
      <c r="B141" s="269"/>
      <c r="C141" s="270"/>
      <c r="D141" s="214"/>
      <c r="E141" s="215">
        <v>2</v>
      </c>
      <c r="F141" s="215">
        <v>154528</v>
      </c>
      <c r="G141" s="215">
        <v>4</v>
      </c>
      <c r="H141" s="215">
        <v>174528</v>
      </c>
      <c r="I141" s="215">
        <v>1</v>
      </c>
      <c r="J141" s="215">
        <v>4</v>
      </c>
      <c r="K141" s="215">
        <v>5</v>
      </c>
      <c r="L141" s="215">
        <v>184</v>
      </c>
      <c r="M141" s="215">
        <v>0</v>
      </c>
      <c r="N141" s="215">
        <v>0</v>
      </c>
      <c r="O141" s="216">
        <v>0</v>
      </c>
    </row>
    <row r="142" spans="1:15" ht="15" x14ac:dyDescent="0.2">
      <c r="A142" s="265" t="s">
        <v>264</v>
      </c>
      <c r="B142" s="266"/>
      <c r="C142" s="267"/>
      <c r="D142" s="248"/>
      <c r="E142" s="249">
        <v>162</v>
      </c>
      <c r="F142" s="249">
        <v>11677802</v>
      </c>
      <c r="G142" s="249">
        <v>272</v>
      </c>
      <c r="H142" s="249">
        <v>16437896</v>
      </c>
      <c r="I142" s="249">
        <v>159</v>
      </c>
      <c r="J142" s="249">
        <v>4054.5</v>
      </c>
      <c r="K142" s="249">
        <v>337</v>
      </c>
      <c r="L142" s="249">
        <v>6781.7</v>
      </c>
      <c r="M142" s="249">
        <v>97</v>
      </c>
      <c r="N142" s="249">
        <v>1690400</v>
      </c>
      <c r="O142" s="250">
        <v>700</v>
      </c>
    </row>
    <row r="143" spans="1:15" x14ac:dyDescent="0.2">
      <c r="H143" s="254"/>
    </row>
    <row r="144" spans="1:15" x14ac:dyDescent="0.2">
      <c r="H144" s="254"/>
    </row>
    <row r="145" spans="8:8" x14ac:dyDescent="0.2">
      <c r="H145" s="254"/>
    </row>
  </sheetData>
  <mergeCells count="77">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18:C18"/>
    <mergeCell ref="A19:A30"/>
    <mergeCell ref="B19:B23"/>
    <mergeCell ref="B24:C24"/>
    <mergeCell ref="B25:B29"/>
    <mergeCell ref="B30:C30"/>
    <mergeCell ref="A64:C64"/>
    <mergeCell ref="A65:A72"/>
    <mergeCell ref="B65:B71"/>
    <mergeCell ref="A31:C31"/>
    <mergeCell ref="A32:A43"/>
    <mergeCell ref="B32:B35"/>
    <mergeCell ref="B36:C36"/>
    <mergeCell ref="B37:B42"/>
    <mergeCell ref="B43:C43"/>
    <mergeCell ref="A54:A63"/>
    <mergeCell ref="B54:B57"/>
    <mergeCell ref="B58:C58"/>
    <mergeCell ref="B59:B62"/>
    <mergeCell ref="B63:C63"/>
    <mergeCell ref="A44:C44"/>
    <mergeCell ref="A45:A52"/>
    <mergeCell ref="B45:B51"/>
    <mergeCell ref="B52:C52"/>
    <mergeCell ref="A53:C53"/>
    <mergeCell ref="B72:C72"/>
    <mergeCell ref="A73:C73"/>
    <mergeCell ref="A82:C82"/>
    <mergeCell ref="A83:A96"/>
    <mergeCell ref="B83:B87"/>
    <mergeCell ref="B88:C88"/>
    <mergeCell ref="B89:B91"/>
    <mergeCell ref="B92:C92"/>
    <mergeCell ref="B93:B95"/>
    <mergeCell ref="B96:C96"/>
    <mergeCell ref="A74:A81"/>
    <mergeCell ref="B74:B80"/>
    <mergeCell ref="B81:C81"/>
    <mergeCell ref="A97:C97"/>
    <mergeCell ref="A98:A115"/>
    <mergeCell ref="B98:B103"/>
    <mergeCell ref="B104:C104"/>
    <mergeCell ref="B105:B109"/>
    <mergeCell ref="B110:C110"/>
    <mergeCell ref="B111:B114"/>
    <mergeCell ref="B115:C115"/>
    <mergeCell ref="A142:C142"/>
    <mergeCell ref="A116:C116"/>
    <mergeCell ref="A117:A125"/>
    <mergeCell ref="B117:B124"/>
    <mergeCell ref="B125:C125"/>
    <mergeCell ref="A126:C126"/>
    <mergeCell ref="A127:A133"/>
    <mergeCell ref="B127:B132"/>
    <mergeCell ref="B133:C133"/>
    <mergeCell ref="A134:C134"/>
    <mergeCell ref="A135:A140"/>
    <mergeCell ref="B135:B139"/>
    <mergeCell ref="B140:C140"/>
    <mergeCell ref="A141:C141"/>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9A30-EF1B-43D3-BC8D-FFDD9242FD29}">
  <sheetPr>
    <pageSetUpPr fitToPage="1"/>
  </sheetPr>
  <dimension ref="A1:Q157"/>
  <sheetViews>
    <sheetView zoomScale="75" zoomScaleNormal="75" workbookViewId="0">
      <pane xSplit="3" ySplit="4" topLeftCell="D5" activePane="bottomRight" state="frozen"/>
      <selection pane="topRight" activeCell="D1" sqref="D1"/>
      <selection pane="bottomLeft" activeCell="A5" sqref="A5"/>
      <selection pane="bottomRight" activeCell="V37" sqref="V37"/>
    </sheetView>
  </sheetViews>
  <sheetFormatPr defaultColWidth="12" defaultRowHeight="14.25" x14ac:dyDescent="0.2"/>
  <cols>
    <col min="1" max="1" width="4.6640625" style="185" customWidth="1"/>
    <col min="2" max="2" width="4.33203125" style="185" bestFit="1" customWidth="1"/>
    <col min="3" max="3" width="28.1640625" style="186" customWidth="1"/>
    <col min="4" max="4" width="18.1640625" style="132" customWidth="1"/>
    <col min="5" max="5" width="12.83203125" style="132" customWidth="1"/>
    <col min="6" max="6" width="16" style="132" customWidth="1"/>
    <col min="7" max="7" width="14.83203125" style="132" customWidth="1"/>
    <col min="8" max="8" width="16.1640625" style="132" customWidth="1"/>
    <col min="9" max="9" width="6" style="185" bestFit="1" customWidth="1"/>
    <col min="10" max="10" width="4.6640625" style="185" bestFit="1" customWidth="1"/>
    <col min="11" max="11" width="28.1640625" style="186" customWidth="1"/>
    <col min="12" max="12" width="18.1640625" style="132" customWidth="1"/>
    <col min="13" max="13" width="12.83203125" style="132" customWidth="1"/>
    <col min="14" max="14" width="19.83203125" style="132" customWidth="1"/>
    <col min="15" max="15" width="14.83203125" style="132" customWidth="1"/>
    <col min="16" max="16" width="16.1640625" style="132" customWidth="1"/>
    <col min="17" max="17" width="13.6640625" style="132" bestFit="1" customWidth="1"/>
    <col min="18" max="18" width="12" style="132" customWidth="1"/>
    <col min="19" max="16384" width="12" style="132"/>
  </cols>
  <sheetData>
    <row r="1" spans="1:16" s="116" customFormat="1" ht="33" customHeight="1" x14ac:dyDescent="0.15">
      <c r="A1" s="115"/>
      <c r="B1" s="115"/>
      <c r="C1" s="309" t="s">
        <v>329</v>
      </c>
      <c r="D1" s="309"/>
      <c r="E1" s="309"/>
      <c r="F1" s="309"/>
      <c r="G1" s="309"/>
      <c r="H1" s="309"/>
      <c r="I1" s="309"/>
      <c r="J1" s="309"/>
      <c r="K1" s="309"/>
      <c r="L1" s="310" t="s">
        <v>330</v>
      </c>
      <c r="M1" s="310"/>
      <c r="N1" s="310"/>
      <c r="O1" s="310"/>
      <c r="P1" s="310"/>
    </row>
    <row r="2" spans="1:16" s="116" customFormat="1" ht="16.350000000000001" customHeight="1" x14ac:dyDescent="0.2">
      <c r="A2" s="117"/>
      <c r="B2" s="118"/>
      <c r="C2" s="119"/>
      <c r="D2" s="311" t="s">
        <v>331</v>
      </c>
      <c r="E2" s="312"/>
      <c r="F2" s="313"/>
      <c r="G2" s="314" t="s">
        <v>332</v>
      </c>
      <c r="H2" s="120" t="s">
        <v>333</v>
      </c>
      <c r="I2" s="119"/>
      <c r="J2" s="119"/>
      <c r="K2" s="119"/>
      <c r="L2" s="311" t="s">
        <v>331</v>
      </c>
      <c r="M2" s="312"/>
      <c r="N2" s="313"/>
      <c r="O2" s="314" t="s">
        <v>332</v>
      </c>
      <c r="P2" s="120" t="s">
        <v>333</v>
      </c>
    </row>
    <row r="3" spans="1:16" s="116" customFormat="1" ht="33.75" customHeight="1" x14ac:dyDescent="0.2">
      <c r="A3" s="121" t="s">
        <v>327</v>
      </c>
      <c r="B3" s="122" t="s">
        <v>326</v>
      </c>
      <c r="C3" s="123" t="s">
        <v>325</v>
      </c>
      <c r="D3" s="124" t="s">
        <v>334</v>
      </c>
      <c r="E3" s="122" t="s">
        <v>335</v>
      </c>
      <c r="F3" s="125" t="s">
        <v>336</v>
      </c>
      <c r="G3" s="315"/>
      <c r="H3" s="126" t="s">
        <v>337</v>
      </c>
      <c r="I3" s="121" t="s">
        <v>327</v>
      </c>
      <c r="J3" s="122" t="s">
        <v>326</v>
      </c>
      <c r="K3" s="123" t="s">
        <v>325</v>
      </c>
      <c r="L3" s="124" t="s">
        <v>334</v>
      </c>
      <c r="M3" s="122" t="s">
        <v>335</v>
      </c>
      <c r="N3" s="125" t="s">
        <v>338</v>
      </c>
      <c r="O3" s="315" t="s">
        <v>339</v>
      </c>
      <c r="P3" s="127" t="s">
        <v>337</v>
      </c>
    </row>
    <row r="4" spans="1:16" ht="21" customHeight="1" x14ac:dyDescent="0.2">
      <c r="A4" s="316">
        <v>1</v>
      </c>
      <c r="B4" s="319">
        <v>1</v>
      </c>
      <c r="C4" s="128" t="s">
        <v>340</v>
      </c>
      <c r="D4" s="129">
        <v>0</v>
      </c>
      <c r="E4" s="129">
        <v>0</v>
      </c>
      <c r="F4" s="129">
        <v>0</v>
      </c>
      <c r="G4" s="129">
        <v>0</v>
      </c>
      <c r="H4" s="130">
        <f>SUM(D4,F4:G4)</f>
        <v>0</v>
      </c>
      <c r="I4" s="322">
        <v>7</v>
      </c>
      <c r="J4" s="319">
        <v>1</v>
      </c>
      <c r="K4" s="128" t="s">
        <v>341</v>
      </c>
      <c r="L4" s="129">
        <v>0</v>
      </c>
      <c r="M4" s="129">
        <v>0</v>
      </c>
      <c r="N4" s="129">
        <v>0</v>
      </c>
      <c r="O4" s="129">
        <v>0</v>
      </c>
      <c r="P4" s="131">
        <f>SUM(L4,N4,O4:O4)</f>
        <v>0</v>
      </c>
    </row>
    <row r="5" spans="1:16" ht="21" customHeight="1" x14ac:dyDescent="0.2">
      <c r="A5" s="317"/>
      <c r="B5" s="320"/>
      <c r="C5" s="133" t="s">
        <v>342</v>
      </c>
      <c r="D5" s="134">
        <v>0</v>
      </c>
      <c r="E5" s="134">
        <v>0</v>
      </c>
      <c r="F5" s="134">
        <v>0</v>
      </c>
      <c r="G5" s="134">
        <v>0</v>
      </c>
      <c r="H5" s="135">
        <f t="shared" ref="H5:H68" si="0">SUM(D5,F5:G5)</f>
        <v>0</v>
      </c>
      <c r="I5" s="323"/>
      <c r="J5" s="320"/>
      <c r="K5" s="136" t="s">
        <v>343</v>
      </c>
      <c r="L5" s="134">
        <v>147358</v>
      </c>
      <c r="M5" s="134">
        <v>1</v>
      </c>
      <c r="N5" s="134">
        <v>0</v>
      </c>
      <c r="O5" s="134">
        <v>40000</v>
      </c>
      <c r="P5" s="137">
        <f t="shared" ref="P5:P68" si="1">SUM(L5,N5,O5:O5)</f>
        <v>187358</v>
      </c>
    </row>
    <row r="6" spans="1:16" ht="21" customHeight="1" x14ac:dyDescent="0.2">
      <c r="A6" s="317"/>
      <c r="B6" s="320"/>
      <c r="C6" s="133" t="s">
        <v>344</v>
      </c>
      <c r="D6" s="134">
        <v>0</v>
      </c>
      <c r="E6" s="134">
        <v>0</v>
      </c>
      <c r="F6" s="134">
        <v>0</v>
      </c>
      <c r="G6" s="134">
        <v>0</v>
      </c>
      <c r="H6" s="135">
        <f t="shared" si="0"/>
        <v>0</v>
      </c>
      <c r="I6" s="323"/>
      <c r="J6" s="320"/>
      <c r="K6" s="136" t="s">
        <v>202</v>
      </c>
      <c r="L6" s="138">
        <v>0</v>
      </c>
      <c r="M6" s="138">
        <v>0</v>
      </c>
      <c r="N6" s="138">
        <v>0</v>
      </c>
      <c r="O6" s="138">
        <v>0</v>
      </c>
      <c r="P6" s="139">
        <f t="shared" si="1"/>
        <v>0</v>
      </c>
    </row>
    <row r="7" spans="1:16" ht="21" customHeight="1" x14ac:dyDescent="0.2">
      <c r="A7" s="317"/>
      <c r="B7" s="320"/>
      <c r="C7" s="133" t="s">
        <v>150</v>
      </c>
      <c r="D7" s="134">
        <v>0</v>
      </c>
      <c r="E7" s="134">
        <v>0</v>
      </c>
      <c r="F7" s="134">
        <v>0</v>
      </c>
      <c r="G7" s="134">
        <v>0</v>
      </c>
      <c r="H7" s="135">
        <f t="shared" si="0"/>
        <v>0</v>
      </c>
      <c r="I7" s="323"/>
      <c r="J7" s="320"/>
      <c r="K7" s="133" t="s">
        <v>345</v>
      </c>
      <c r="L7" s="134">
        <v>0</v>
      </c>
      <c r="M7" s="134">
        <v>0</v>
      </c>
      <c r="N7" s="134">
        <v>0</v>
      </c>
      <c r="O7" s="134">
        <v>0</v>
      </c>
      <c r="P7" s="137">
        <f t="shared" si="1"/>
        <v>0</v>
      </c>
    </row>
    <row r="8" spans="1:16" ht="21" customHeight="1" x14ac:dyDescent="0.2">
      <c r="A8" s="317"/>
      <c r="B8" s="320"/>
      <c r="C8" s="140" t="s">
        <v>151</v>
      </c>
      <c r="D8" s="138">
        <v>0</v>
      </c>
      <c r="E8" s="138">
        <v>0</v>
      </c>
      <c r="F8" s="138">
        <v>0</v>
      </c>
      <c r="G8" s="138">
        <v>0</v>
      </c>
      <c r="H8" s="141">
        <f t="shared" si="0"/>
        <v>0</v>
      </c>
      <c r="I8" s="323"/>
      <c r="J8" s="320"/>
      <c r="K8" s="140" t="s">
        <v>346</v>
      </c>
      <c r="L8" s="134">
        <v>281426</v>
      </c>
      <c r="M8" s="134">
        <v>2</v>
      </c>
      <c r="N8" s="134">
        <v>0</v>
      </c>
      <c r="O8" s="134">
        <v>0</v>
      </c>
      <c r="P8" s="137">
        <f t="shared" si="1"/>
        <v>281426</v>
      </c>
    </row>
    <row r="9" spans="1:16" ht="21" customHeight="1" x14ac:dyDescent="0.2">
      <c r="A9" s="317"/>
      <c r="B9" s="321"/>
      <c r="C9" s="142" t="s">
        <v>347</v>
      </c>
      <c r="D9" s="143">
        <v>0</v>
      </c>
      <c r="E9" s="143">
        <v>0</v>
      </c>
      <c r="F9" s="143">
        <v>33772</v>
      </c>
      <c r="G9" s="143">
        <v>0</v>
      </c>
      <c r="H9" s="144">
        <f t="shared" si="0"/>
        <v>33772</v>
      </c>
      <c r="I9" s="323"/>
      <c r="J9" s="320"/>
      <c r="K9" s="140" t="s">
        <v>205</v>
      </c>
      <c r="L9" s="138">
        <v>0</v>
      </c>
      <c r="M9" s="138">
        <v>0</v>
      </c>
      <c r="N9" s="138">
        <v>0</v>
      </c>
      <c r="O9" s="138">
        <v>0</v>
      </c>
      <c r="P9" s="139">
        <f t="shared" si="1"/>
        <v>0</v>
      </c>
    </row>
    <row r="10" spans="1:16" ht="21" customHeight="1" x14ac:dyDescent="0.2">
      <c r="A10" s="317"/>
      <c r="B10" s="325" t="s">
        <v>266</v>
      </c>
      <c r="C10" s="326"/>
      <c r="D10" s="145">
        <f>SUM(D4:D9)</f>
        <v>0</v>
      </c>
      <c r="E10" s="145">
        <f>SUM(E4:E9)</f>
        <v>0</v>
      </c>
      <c r="F10" s="145">
        <f>SUM(F4:F9)</f>
        <v>33772</v>
      </c>
      <c r="G10" s="145">
        <f>SUM(G4:G9)</f>
        <v>0</v>
      </c>
      <c r="H10" s="145">
        <f t="shared" si="0"/>
        <v>33772</v>
      </c>
      <c r="I10" s="324"/>
      <c r="J10" s="321"/>
      <c r="K10" s="142" t="s">
        <v>206</v>
      </c>
      <c r="L10" s="143">
        <v>0</v>
      </c>
      <c r="M10" s="143">
        <v>0</v>
      </c>
      <c r="N10" s="143">
        <v>0</v>
      </c>
      <c r="O10" s="143">
        <v>0</v>
      </c>
      <c r="P10" s="146">
        <f t="shared" si="1"/>
        <v>0</v>
      </c>
    </row>
    <row r="11" spans="1:16" ht="21" customHeight="1" x14ac:dyDescent="0.2">
      <c r="A11" s="317"/>
      <c r="B11" s="327">
        <v>2</v>
      </c>
      <c r="C11" s="147" t="s">
        <v>348</v>
      </c>
      <c r="D11" s="148">
        <v>562854</v>
      </c>
      <c r="E11" s="148">
        <v>4</v>
      </c>
      <c r="F11" s="148">
        <v>0</v>
      </c>
      <c r="G11" s="148">
        <v>0</v>
      </c>
      <c r="H11" s="135">
        <f t="shared" si="0"/>
        <v>562854</v>
      </c>
      <c r="I11" s="330" t="s">
        <v>349</v>
      </c>
      <c r="J11" s="331"/>
      <c r="K11" s="332"/>
      <c r="L11" s="149">
        <f>SUM(L4:L10)</f>
        <v>428784</v>
      </c>
      <c r="M11" s="149">
        <f>SUM(M4:M10)</f>
        <v>3</v>
      </c>
      <c r="N11" s="149">
        <f>SUM(N4:N10)</f>
        <v>0</v>
      </c>
      <c r="O11" s="149">
        <f>SUM(O4:O10)</f>
        <v>40000</v>
      </c>
      <c r="P11" s="150">
        <f t="shared" si="1"/>
        <v>468784</v>
      </c>
    </row>
    <row r="12" spans="1:16" ht="21" customHeight="1" x14ac:dyDescent="0.2">
      <c r="A12" s="317"/>
      <c r="B12" s="328"/>
      <c r="C12" s="147" t="s">
        <v>350</v>
      </c>
      <c r="D12" s="134">
        <v>0</v>
      </c>
      <c r="E12" s="134">
        <v>0</v>
      </c>
      <c r="F12" s="134">
        <v>0</v>
      </c>
      <c r="G12" s="134">
        <v>0</v>
      </c>
      <c r="H12" s="135">
        <f t="shared" si="0"/>
        <v>0</v>
      </c>
      <c r="I12" s="316">
        <v>8</v>
      </c>
      <c r="J12" s="333">
        <v>1</v>
      </c>
      <c r="K12" s="151" t="s">
        <v>351</v>
      </c>
      <c r="L12" s="129">
        <v>0</v>
      </c>
      <c r="M12" s="129">
        <v>0</v>
      </c>
      <c r="N12" s="129">
        <v>0</v>
      </c>
      <c r="O12" s="129">
        <v>0</v>
      </c>
      <c r="P12" s="131">
        <f t="shared" si="1"/>
        <v>0</v>
      </c>
    </row>
    <row r="13" spans="1:16" ht="21" customHeight="1" x14ac:dyDescent="0.2">
      <c r="A13" s="317"/>
      <c r="B13" s="328"/>
      <c r="C13" s="147" t="s">
        <v>352</v>
      </c>
      <c r="D13" s="134">
        <v>0</v>
      </c>
      <c r="E13" s="134">
        <v>0</v>
      </c>
      <c r="F13" s="134">
        <v>0</v>
      </c>
      <c r="G13" s="134">
        <v>0</v>
      </c>
      <c r="H13" s="135">
        <f t="shared" si="0"/>
        <v>0</v>
      </c>
      <c r="I13" s="317"/>
      <c r="J13" s="334"/>
      <c r="K13" s="147" t="s">
        <v>353</v>
      </c>
      <c r="L13" s="134">
        <v>0</v>
      </c>
      <c r="M13" s="134">
        <v>0</v>
      </c>
      <c r="N13" s="134">
        <v>288936</v>
      </c>
      <c r="O13" s="134">
        <v>4</v>
      </c>
      <c r="P13" s="137">
        <f t="shared" si="1"/>
        <v>288940</v>
      </c>
    </row>
    <row r="14" spans="1:16" ht="21" customHeight="1" x14ac:dyDescent="0.2">
      <c r="A14" s="317"/>
      <c r="B14" s="328"/>
      <c r="C14" s="147" t="s">
        <v>156</v>
      </c>
      <c r="D14" s="134">
        <v>703565</v>
      </c>
      <c r="E14" s="134">
        <v>5</v>
      </c>
      <c r="F14" s="134">
        <v>0</v>
      </c>
      <c r="G14" s="134">
        <v>5</v>
      </c>
      <c r="H14" s="135">
        <f t="shared" si="0"/>
        <v>703570</v>
      </c>
      <c r="I14" s="317"/>
      <c r="J14" s="334"/>
      <c r="K14" s="147" t="s">
        <v>354</v>
      </c>
      <c r="L14" s="134">
        <v>0</v>
      </c>
      <c r="M14" s="134">
        <v>0</v>
      </c>
      <c r="N14" s="134">
        <v>0</v>
      </c>
      <c r="O14" s="134">
        <v>0</v>
      </c>
      <c r="P14" s="137">
        <f t="shared" si="1"/>
        <v>0</v>
      </c>
    </row>
    <row r="15" spans="1:16" ht="21" customHeight="1" x14ac:dyDescent="0.2">
      <c r="A15" s="317"/>
      <c r="B15" s="329"/>
      <c r="C15" s="152" t="s">
        <v>157</v>
      </c>
      <c r="D15" s="138">
        <v>0</v>
      </c>
      <c r="E15" s="138">
        <v>0</v>
      </c>
      <c r="F15" s="138">
        <v>0</v>
      </c>
      <c r="G15" s="138">
        <v>0</v>
      </c>
      <c r="H15" s="141">
        <f t="shared" si="0"/>
        <v>0</v>
      </c>
      <c r="I15" s="317"/>
      <c r="J15" s="334"/>
      <c r="K15" s="147" t="s">
        <v>355</v>
      </c>
      <c r="L15" s="134">
        <v>0</v>
      </c>
      <c r="M15" s="134">
        <v>0</v>
      </c>
      <c r="N15" s="134">
        <v>0</v>
      </c>
      <c r="O15" s="134">
        <v>0</v>
      </c>
      <c r="P15" s="137">
        <f t="shared" si="1"/>
        <v>0</v>
      </c>
    </row>
    <row r="16" spans="1:16" ht="21" customHeight="1" x14ac:dyDescent="0.2">
      <c r="A16" s="318"/>
      <c r="B16" s="336" t="s">
        <v>266</v>
      </c>
      <c r="C16" s="337"/>
      <c r="D16" s="145">
        <f>SUM(D11:D15)</f>
        <v>1266419</v>
      </c>
      <c r="E16" s="145">
        <f>SUM(E11:E15)</f>
        <v>9</v>
      </c>
      <c r="F16" s="145">
        <f>SUM(F11:F15)</f>
        <v>0</v>
      </c>
      <c r="G16" s="145">
        <f>SUM(G11:G15)</f>
        <v>5</v>
      </c>
      <c r="H16" s="145">
        <f t="shared" si="0"/>
        <v>1266424</v>
      </c>
      <c r="I16" s="317"/>
      <c r="J16" s="335"/>
      <c r="K16" s="147" t="s">
        <v>356</v>
      </c>
      <c r="L16" s="134">
        <v>0</v>
      </c>
      <c r="M16" s="134">
        <v>0</v>
      </c>
      <c r="N16" s="134">
        <v>0</v>
      </c>
      <c r="O16" s="134">
        <v>0</v>
      </c>
      <c r="P16" s="137">
        <f t="shared" si="1"/>
        <v>0</v>
      </c>
    </row>
    <row r="17" spans="1:16" ht="21" customHeight="1" x14ac:dyDescent="0.2">
      <c r="A17" s="330" t="s">
        <v>349</v>
      </c>
      <c r="B17" s="340"/>
      <c r="C17" s="341"/>
      <c r="D17" s="149">
        <f>SUM(D16,D10)</f>
        <v>1266419</v>
      </c>
      <c r="E17" s="149">
        <f>SUM(E16,E10)</f>
        <v>9</v>
      </c>
      <c r="F17" s="149">
        <f>SUM(F16,F10)</f>
        <v>33772</v>
      </c>
      <c r="G17" s="149">
        <f>SUM(G16,G10)</f>
        <v>5</v>
      </c>
      <c r="H17" s="149">
        <f t="shared" si="0"/>
        <v>1300196</v>
      </c>
      <c r="I17" s="317"/>
      <c r="J17" s="336" t="s">
        <v>266</v>
      </c>
      <c r="K17" s="337"/>
      <c r="L17" s="153">
        <f>SUM(L12:L16)</f>
        <v>0</v>
      </c>
      <c r="M17" s="153">
        <f>SUM(M12:M16)</f>
        <v>0</v>
      </c>
      <c r="N17" s="153">
        <f>SUM(N12:N16)</f>
        <v>288936</v>
      </c>
      <c r="O17" s="153">
        <f>SUM(O12:O16)</f>
        <v>4</v>
      </c>
      <c r="P17" s="154">
        <f t="shared" si="1"/>
        <v>288940</v>
      </c>
    </row>
    <row r="18" spans="1:16" ht="21" customHeight="1" x14ac:dyDescent="0.2">
      <c r="A18" s="316">
        <v>2</v>
      </c>
      <c r="B18" s="155">
        <v>1</v>
      </c>
      <c r="C18" s="136" t="s">
        <v>357</v>
      </c>
      <c r="D18" s="148">
        <v>142000</v>
      </c>
      <c r="E18" s="148">
        <v>1</v>
      </c>
      <c r="F18" s="148">
        <v>0</v>
      </c>
      <c r="G18" s="148">
        <v>0</v>
      </c>
      <c r="H18" s="156">
        <f t="shared" si="0"/>
        <v>142000</v>
      </c>
      <c r="I18" s="317"/>
      <c r="J18" s="333">
        <v>2</v>
      </c>
      <c r="K18" s="157" t="s">
        <v>358</v>
      </c>
      <c r="L18" s="148">
        <v>0</v>
      </c>
      <c r="M18" s="148">
        <v>0</v>
      </c>
      <c r="N18" s="148">
        <v>0</v>
      </c>
      <c r="O18" s="148">
        <v>0</v>
      </c>
      <c r="P18" s="158">
        <f t="shared" si="1"/>
        <v>0</v>
      </c>
    </row>
    <row r="19" spans="1:16" ht="21" customHeight="1" x14ac:dyDescent="0.2">
      <c r="A19" s="317"/>
      <c r="B19" s="159"/>
      <c r="C19" s="133" t="s">
        <v>359</v>
      </c>
      <c r="D19" s="134">
        <v>140714</v>
      </c>
      <c r="E19" s="134">
        <v>1</v>
      </c>
      <c r="F19" s="134">
        <v>0</v>
      </c>
      <c r="G19" s="134">
        <v>0</v>
      </c>
      <c r="H19" s="135">
        <f t="shared" si="0"/>
        <v>140714</v>
      </c>
      <c r="I19" s="317"/>
      <c r="J19" s="338"/>
      <c r="K19" s="147" t="s">
        <v>360</v>
      </c>
      <c r="L19" s="134">
        <v>145000</v>
      </c>
      <c r="M19" s="134">
        <v>1</v>
      </c>
      <c r="N19" s="134">
        <v>0</v>
      </c>
      <c r="O19" s="134">
        <v>0</v>
      </c>
      <c r="P19" s="137">
        <f t="shared" si="1"/>
        <v>145000</v>
      </c>
    </row>
    <row r="20" spans="1:16" ht="21" customHeight="1" x14ac:dyDescent="0.2">
      <c r="A20" s="317"/>
      <c r="B20" s="160"/>
      <c r="C20" s="133" t="s">
        <v>361</v>
      </c>
      <c r="D20" s="134">
        <v>422139</v>
      </c>
      <c r="E20" s="134">
        <v>3</v>
      </c>
      <c r="F20" s="134">
        <v>225141</v>
      </c>
      <c r="G20" s="134">
        <v>14</v>
      </c>
      <c r="H20" s="135">
        <f t="shared" si="0"/>
        <v>647294</v>
      </c>
      <c r="I20" s="317"/>
      <c r="J20" s="335"/>
      <c r="K20" s="152" t="s">
        <v>362</v>
      </c>
      <c r="L20" s="138">
        <v>0</v>
      </c>
      <c r="M20" s="138">
        <v>0</v>
      </c>
      <c r="N20" s="138">
        <v>0</v>
      </c>
      <c r="O20" s="138">
        <v>0</v>
      </c>
      <c r="P20" s="139">
        <f t="shared" si="1"/>
        <v>0</v>
      </c>
    </row>
    <row r="21" spans="1:16" ht="21" customHeight="1" x14ac:dyDescent="0.2">
      <c r="A21" s="317"/>
      <c r="B21" s="160"/>
      <c r="C21" s="133" t="s">
        <v>363</v>
      </c>
      <c r="D21" s="134">
        <v>281427</v>
      </c>
      <c r="E21" s="134">
        <v>2</v>
      </c>
      <c r="F21" s="134">
        <v>0</v>
      </c>
      <c r="G21" s="134">
        <v>0</v>
      </c>
      <c r="H21" s="135">
        <f t="shared" si="0"/>
        <v>281427</v>
      </c>
      <c r="I21" s="317"/>
      <c r="J21" s="336" t="s">
        <v>266</v>
      </c>
      <c r="K21" s="337"/>
      <c r="L21" s="153">
        <f>SUM(L18:L20)</f>
        <v>145000</v>
      </c>
      <c r="M21" s="153">
        <f>SUM(M18:M20)</f>
        <v>1</v>
      </c>
      <c r="N21" s="153">
        <f>SUM(N18:N20)</f>
        <v>0</v>
      </c>
      <c r="O21" s="153">
        <f>SUM(O18:O20)</f>
        <v>0</v>
      </c>
      <c r="P21" s="154">
        <f t="shared" si="1"/>
        <v>145000</v>
      </c>
    </row>
    <row r="22" spans="1:16" ht="21" customHeight="1" x14ac:dyDescent="0.2">
      <c r="A22" s="317"/>
      <c r="B22" s="161"/>
      <c r="C22" s="162" t="s">
        <v>310</v>
      </c>
      <c r="D22" s="138">
        <v>140713</v>
      </c>
      <c r="E22" s="138">
        <v>1</v>
      </c>
      <c r="F22" s="143">
        <v>0</v>
      </c>
      <c r="G22" s="143">
        <v>0</v>
      </c>
      <c r="H22" s="144">
        <f t="shared" si="0"/>
        <v>140713</v>
      </c>
      <c r="I22" s="317"/>
      <c r="J22" s="319">
        <v>3</v>
      </c>
      <c r="K22" s="163" t="s">
        <v>364</v>
      </c>
      <c r="L22" s="164">
        <v>0</v>
      </c>
      <c r="M22" s="164">
        <v>0</v>
      </c>
      <c r="N22" s="164">
        <v>0</v>
      </c>
      <c r="O22" s="164">
        <v>0</v>
      </c>
      <c r="P22" s="165">
        <f t="shared" si="1"/>
        <v>0</v>
      </c>
    </row>
    <row r="23" spans="1:16" ht="21" customHeight="1" x14ac:dyDescent="0.2">
      <c r="A23" s="317"/>
      <c r="B23" s="336" t="s">
        <v>266</v>
      </c>
      <c r="C23" s="337"/>
      <c r="D23" s="153">
        <f>SUM(D18:D22)</f>
        <v>1126993</v>
      </c>
      <c r="E23" s="153">
        <f>SUM(E18:E22)</f>
        <v>8</v>
      </c>
      <c r="F23" s="153">
        <f>SUM(F18:F22)</f>
        <v>225141</v>
      </c>
      <c r="G23" s="153">
        <f>SUM(G18:G22)</f>
        <v>14</v>
      </c>
      <c r="H23" s="153">
        <f t="shared" si="0"/>
        <v>1352148</v>
      </c>
      <c r="I23" s="317"/>
      <c r="J23" s="342"/>
      <c r="K23" s="166" t="s">
        <v>365</v>
      </c>
      <c r="L23" s="167">
        <v>0</v>
      </c>
      <c r="M23" s="167">
        <v>0</v>
      </c>
      <c r="N23" s="167">
        <v>0</v>
      </c>
      <c r="O23" s="167">
        <v>0</v>
      </c>
      <c r="P23" s="168">
        <f t="shared" si="1"/>
        <v>0</v>
      </c>
    </row>
    <row r="24" spans="1:16" ht="21" customHeight="1" x14ac:dyDescent="0.2">
      <c r="A24" s="317"/>
      <c r="B24" s="333">
        <v>2</v>
      </c>
      <c r="C24" s="157" t="s">
        <v>366</v>
      </c>
      <c r="D24" s="148">
        <v>282000</v>
      </c>
      <c r="E24" s="148">
        <v>2</v>
      </c>
      <c r="F24" s="148">
        <v>0</v>
      </c>
      <c r="G24" s="148">
        <v>0</v>
      </c>
      <c r="H24" s="156">
        <f t="shared" si="0"/>
        <v>282000</v>
      </c>
      <c r="I24" s="317"/>
      <c r="J24" s="321"/>
      <c r="K24" s="166" t="s">
        <v>367</v>
      </c>
      <c r="L24" s="167">
        <v>0</v>
      </c>
      <c r="M24" s="167">
        <v>0</v>
      </c>
      <c r="N24" s="167">
        <v>0</v>
      </c>
      <c r="O24" s="167">
        <v>0</v>
      </c>
      <c r="P24" s="168">
        <f t="shared" si="1"/>
        <v>0</v>
      </c>
    </row>
    <row r="25" spans="1:16" ht="21" customHeight="1" x14ac:dyDescent="0.2">
      <c r="A25" s="317"/>
      <c r="B25" s="338"/>
      <c r="C25" s="147" t="s">
        <v>368</v>
      </c>
      <c r="D25" s="134">
        <v>281428</v>
      </c>
      <c r="E25" s="134">
        <v>2</v>
      </c>
      <c r="F25" s="134">
        <v>0</v>
      </c>
      <c r="G25" s="134">
        <v>0</v>
      </c>
      <c r="H25" s="135">
        <f t="shared" si="0"/>
        <v>281428</v>
      </c>
      <c r="I25" s="318"/>
      <c r="J25" s="336" t="s">
        <v>266</v>
      </c>
      <c r="K25" s="337"/>
      <c r="L25" s="153">
        <f>SUM(L22:L24)</f>
        <v>0</v>
      </c>
      <c r="M25" s="153">
        <f>SUM(M22:M24)</f>
        <v>0</v>
      </c>
      <c r="N25" s="153">
        <f>SUM(N22:N24)</f>
        <v>0</v>
      </c>
      <c r="O25" s="153">
        <f>SUM(O22:O24)</f>
        <v>0</v>
      </c>
      <c r="P25" s="154">
        <f t="shared" si="1"/>
        <v>0</v>
      </c>
    </row>
    <row r="26" spans="1:16" ht="21" customHeight="1" x14ac:dyDescent="0.2">
      <c r="A26" s="317"/>
      <c r="B26" s="338"/>
      <c r="C26" s="147" t="s">
        <v>369</v>
      </c>
      <c r="D26" s="134">
        <v>144469</v>
      </c>
      <c r="E26" s="134">
        <v>1</v>
      </c>
      <c r="F26" s="134">
        <v>0</v>
      </c>
      <c r="G26" s="134">
        <v>0</v>
      </c>
      <c r="H26" s="135">
        <f t="shared" si="0"/>
        <v>144469</v>
      </c>
      <c r="I26" s="330" t="s">
        <v>349</v>
      </c>
      <c r="J26" s="331"/>
      <c r="K26" s="332"/>
      <c r="L26" s="169">
        <f>SUM(L17,L21,L25)</f>
        <v>145000</v>
      </c>
      <c r="M26" s="169">
        <f>SUM(M17,M21,M25)</f>
        <v>1</v>
      </c>
      <c r="N26" s="169">
        <f>SUM(N17,N21,N25)</f>
        <v>288936</v>
      </c>
      <c r="O26" s="169">
        <f>SUM(O17,O21,O25)</f>
        <v>4</v>
      </c>
      <c r="P26" s="170">
        <f t="shared" si="1"/>
        <v>433940</v>
      </c>
    </row>
    <row r="27" spans="1:16" ht="21" customHeight="1" x14ac:dyDescent="0.2">
      <c r="A27" s="317"/>
      <c r="B27" s="338"/>
      <c r="C27" s="147" t="s">
        <v>370</v>
      </c>
      <c r="D27" s="134">
        <v>285182</v>
      </c>
      <c r="E27" s="134">
        <v>2</v>
      </c>
      <c r="F27" s="134">
        <v>0</v>
      </c>
      <c r="G27" s="134">
        <v>0</v>
      </c>
      <c r="H27" s="135">
        <f t="shared" si="0"/>
        <v>285182</v>
      </c>
      <c r="I27" s="316">
        <v>9</v>
      </c>
      <c r="J27" s="333">
        <v>1</v>
      </c>
      <c r="K27" s="157" t="s">
        <v>371</v>
      </c>
      <c r="L27" s="148">
        <v>0</v>
      </c>
      <c r="M27" s="148">
        <v>0</v>
      </c>
      <c r="N27" s="148">
        <v>0</v>
      </c>
      <c r="O27" s="148">
        <v>84428</v>
      </c>
      <c r="P27" s="158">
        <f t="shared" si="1"/>
        <v>84428</v>
      </c>
    </row>
    <row r="28" spans="1:16" ht="21" customHeight="1" x14ac:dyDescent="0.2">
      <c r="A28" s="317"/>
      <c r="B28" s="335"/>
      <c r="C28" s="147" t="s">
        <v>308</v>
      </c>
      <c r="D28" s="134">
        <v>0</v>
      </c>
      <c r="E28" s="134">
        <v>0</v>
      </c>
      <c r="F28" s="134">
        <v>0</v>
      </c>
      <c r="G28" s="134">
        <v>0</v>
      </c>
      <c r="H28" s="135">
        <f t="shared" si="0"/>
        <v>0</v>
      </c>
      <c r="I28" s="317"/>
      <c r="J28" s="338"/>
      <c r="K28" s="147" t="s">
        <v>372</v>
      </c>
      <c r="L28" s="134">
        <v>0</v>
      </c>
      <c r="M28" s="134">
        <v>0</v>
      </c>
      <c r="N28" s="134">
        <v>0</v>
      </c>
      <c r="O28" s="134">
        <v>0</v>
      </c>
      <c r="P28" s="137">
        <f t="shared" si="1"/>
        <v>0</v>
      </c>
    </row>
    <row r="29" spans="1:16" ht="21" customHeight="1" x14ac:dyDescent="0.2">
      <c r="A29" s="318"/>
      <c r="B29" s="336" t="s">
        <v>266</v>
      </c>
      <c r="C29" s="337"/>
      <c r="D29" s="153">
        <f>SUM(D24:D28)</f>
        <v>993079</v>
      </c>
      <c r="E29" s="153">
        <f>SUM(E24:E28)</f>
        <v>7</v>
      </c>
      <c r="F29" s="153">
        <f>SUM(F24:F28)</f>
        <v>0</v>
      </c>
      <c r="G29" s="153">
        <f>SUM(G24:G28)</f>
        <v>0</v>
      </c>
      <c r="H29" s="153">
        <f t="shared" si="0"/>
        <v>993079</v>
      </c>
      <c r="I29" s="317"/>
      <c r="J29" s="338"/>
      <c r="K29" s="147" t="s">
        <v>373</v>
      </c>
      <c r="L29" s="134">
        <v>0</v>
      </c>
      <c r="M29" s="134">
        <v>0</v>
      </c>
      <c r="N29" s="134">
        <v>0</v>
      </c>
      <c r="O29" s="134">
        <v>0</v>
      </c>
      <c r="P29" s="137">
        <f t="shared" si="1"/>
        <v>0</v>
      </c>
    </row>
    <row r="30" spans="1:16" ht="21" customHeight="1" x14ac:dyDescent="0.2">
      <c r="A30" s="330" t="s">
        <v>349</v>
      </c>
      <c r="B30" s="340"/>
      <c r="C30" s="341"/>
      <c r="D30" s="149">
        <f>SUM(D29,D23)</f>
        <v>2120072</v>
      </c>
      <c r="E30" s="149">
        <f>SUM(E29,E23)</f>
        <v>15</v>
      </c>
      <c r="F30" s="149">
        <f>SUM(F29,F23)</f>
        <v>225141</v>
      </c>
      <c r="G30" s="149">
        <f>SUM(G29,G23)</f>
        <v>14</v>
      </c>
      <c r="H30" s="149">
        <f t="shared" si="0"/>
        <v>2345227</v>
      </c>
      <c r="I30" s="317"/>
      <c r="J30" s="338"/>
      <c r="K30" s="147" t="s">
        <v>374</v>
      </c>
      <c r="L30" s="134">
        <v>0</v>
      </c>
      <c r="M30" s="134">
        <v>0</v>
      </c>
      <c r="N30" s="134">
        <v>0</v>
      </c>
      <c r="O30" s="134">
        <v>0</v>
      </c>
      <c r="P30" s="137">
        <f t="shared" si="1"/>
        <v>0</v>
      </c>
    </row>
    <row r="31" spans="1:16" ht="21" customHeight="1" x14ac:dyDescent="0.2">
      <c r="A31" s="316">
        <v>3</v>
      </c>
      <c r="B31" s="333">
        <v>1</v>
      </c>
      <c r="C31" s="157" t="s">
        <v>375</v>
      </c>
      <c r="D31" s="148">
        <v>0</v>
      </c>
      <c r="E31" s="148">
        <v>0</v>
      </c>
      <c r="F31" s="148">
        <v>0</v>
      </c>
      <c r="G31" s="148">
        <v>0</v>
      </c>
      <c r="H31" s="156">
        <f t="shared" si="0"/>
        <v>0</v>
      </c>
      <c r="I31" s="317"/>
      <c r="J31" s="338"/>
      <c r="K31" s="147" t="s">
        <v>376</v>
      </c>
      <c r="L31" s="134">
        <v>0</v>
      </c>
      <c r="M31" s="134">
        <v>0</v>
      </c>
      <c r="N31" s="134">
        <v>0</v>
      </c>
      <c r="O31" s="134">
        <v>0</v>
      </c>
      <c r="P31" s="137">
        <f t="shared" si="1"/>
        <v>0</v>
      </c>
    </row>
    <row r="32" spans="1:16" ht="21" customHeight="1" x14ac:dyDescent="0.2">
      <c r="A32" s="317"/>
      <c r="B32" s="338"/>
      <c r="C32" s="147" t="s">
        <v>377</v>
      </c>
      <c r="D32" s="134">
        <v>146468</v>
      </c>
      <c r="E32" s="134">
        <v>1</v>
      </c>
      <c r="F32" s="134">
        <v>0</v>
      </c>
      <c r="G32" s="134">
        <v>43500</v>
      </c>
      <c r="H32" s="135">
        <f t="shared" si="0"/>
        <v>189968</v>
      </c>
      <c r="I32" s="317"/>
      <c r="J32" s="335"/>
      <c r="K32" s="152" t="s">
        <v>378</v>
      </c>
      <c r="L32" s="138">
        <v>0</v>
      </c>
      <c r="M32" s="138">
        <v>0</v>
      </c>
      <c r="N32" s="138">
        <v>0</v>
      </c>
      <c r="O32" s="138">
        <v>0</v>
      </c>
      <c r="P32" s="139">
        <f t="shared" si="1"/>
        <v>0</v>
      </c>
    </row>
    <row r="33" spans="1:16" ht="21" customHeight="1" x14ac:dyDescent="0.2">
      <c r="A33" s="317"/>
      <c r="B33" s="338"/>
      <c r="C33" s="147" t="s">
        <v>379</v>
      </c>
      <c r="D33" s="134">
        <v>0</v>
      </c>
      <c r="E33" s="134">
        <v>0</v>
      </c>
      <c r="F33" s="134">
        <v>0</v>
      </c>
      <c r="G33" s="134">
        <v>0</v>
      </c>
      <c r="H33" s="135">
        <f t="shared" si="0"/>
        <v>0</v>
      </c>
      <c r="I33" s="317"/>
      <c r="J33" s="336" t="s">
        <v>266</v>
      </c>
      <c r="K33" s="337"/>
      <c r="L33" s="153">
        <f>SUM(L27:L32)</f>
        <v>0</v>
      </c>
      <c r="M33" s="153">
        <f>SUM(M27:M32)</f>
        <v>0</v>
      </c>
      <c r="N33" s="153">
        <f>SUM(N27:N32)</f>
        <v>0</v>
      </c>
      <c r="O33" s="153">
        <f>SUM(O27:O32)</f>
        <v>84428</v>
      </c>
      <c r="P33" s="154">
        <f t="shared" si="1"/>
        <v>84428</v>
      </c>
    </row>
    <row r="34" spans="1:16" s="116" customFormat="1" ht="21" customHeight="1" x14ac:dyDescent="0.2">
      <c r="A34" s="317"/>
      <c r="B34" s="335"/>
      <c r="C34" s="147" t="s">
        <v>380</v>
      </c>
      <c r="D34" s="134">
        <v>718586</v>
      </c>
      <c r="E34" s="134">
        <v>5</v>
      </c>
      <c r="F34" s="134">
        <v>216702</v>
      </c>
      <c r="G34" s="134">
        <v>22</v>
      </c>
      <c r="H34" s="135">
        <f t="shared" si="0"/>
        <v>935310</v>
      </c>
      <c r="I34" s="317"/>
      <c r="J34" s="333">
        <v>2</v>
      </c>
      <c r="K34" s="157" t="s">
        <v>381</v>
      </c>
      <c r="L34" s="148">
        <v>0</v>
      </c>
      <c r="M34" s="148">
        <v>0</v>
      </c>
      <c r="N34" s="148">
        <v>0</v>
      </c>
      <c r="O34" s="148">
        <v>0</v>
      </c>
      <c r="P34" s="158">
        <f t="shared" si="1"/>
        <v>0</v>
      </c>
    </row>
    <row r="35" spans="1:16" ht="21" customHeight="1" x14ac:dyDescent="0.2">
      <c r="A35" s="317"/>
      <c r="B35" s="336" t="s">
        <v>266</v>
      </c>
      <c r="C35" s="337"/>
      <c r="D35" s="153">
        <f>SUM(D31:D34)</f>
        <v>865054</v>
      </c>
      <c r="E35" s="153">
        <f>SUM(E31:E34)</f>
        <v>6</v>
      </c>
      <c r="F35" s="153">
        <f>SUM(F31:F34)</f>
        <v>216702</v>
      </c>
      <c r="G35" s="153">
        <f>SUM(G31:G34)</f>
        <v>43522</v>
      </c>
      <c r="H35" s="153">
        <f t="shared" si="0"/>
        <v>1125278</v>
      </c>
      <c r="I35" s="317"/>
      <c r="J35" s="338"/>
      <c r="K35" s="147" t="s">
        <v>382</v>
      </c>
      <c r="L35" s="134">
        <v>0</v>
      </c>
      <c r="M35" s="134">
        <v>0</v>
      </c>
      <c r="N35" s="134">
        <v>0</v>
      </c>
      <c r="O35" s="134">
        <v>0</v>
      </c>
      <c r="P35" s="137">
        <f t="shared" si="1"/>
        <v>0</v>
      </c>
    </row>
    <row r="36" spans="1:16" ht="21" customHeight="1" x14ac:dyDescent="0.2">
      <c r="A36" s="317"/>
      <c r="B36" s="339">
        <v>2</v>
      </c>
      <c r="C36" s="136" t="s">
        <v>383</v>
      </c>
      <c r="D36" s="148">
        <v>0</v>
      </c>
      <c r="E36" s="148">
        <v>0</v>
      </c>
      <c r="F36" s="148">
        <v>0</v>
      </c>
      <c r="G36" s="148">
        <v>0</v>
      </c>
      <c r="H36" s="156">
        <f t="shared" si="0"/>
        <v>0</v>
      </c>
      <c r="I36" s="317"/>
      <c r="J36" s="338"/>
      <c r="K36" s="147" t="s">
        <v>384</v>
      </c>
      <c r="L36" s="134">
        <v>0</v>
      </c>
      <c r="M36" s="134">
        <v>0</v>
      </c>
      <c r="N36" s="134">
        <v>0</v>
      </c>
      <c r="O36" s="134">
        <v>0</v>
      </c>
      <c r="P36" s="137">
        <f t="shared" si="1"/>
        <v>0</v>
      </c>
    </row>
    <row r="37" spans="1:16" ht="21" customHeight="1" x14ac:dyDescent="0.2">
      <c r="A37" s="317"/>
      <c r="B37" s="320"/>
      <c r="C37" s="133" t="s">
        <v>385</v>
      </c>
      <c r="D37" s="134">
        <v>0</v>
      </c>
      <c r="E37" s="134">
        <v>0</v>
      </c>
      <c r="F37" s="134">
        <v>0</v>
      </c>
      <c r="G37" s="134">
        <v>0</v>
      </c>
      <c r="H37" s="135">
        <f t="shared" si="0"/>
        <v>0</v>
      </c>
      <c r="I37" s="317"/>
      <c r="J37" s="338"/>
      <c r="K37" s="147" t="s">
        <v>386</v>
      </c>
      <c r="L37" s="134">
        <v>0</v>
      </c>
      <c r="M37" s="134">
        <v>0</v>
      </c>
      <c r="N37" s="134">
        <v>0</v>
      </c>
      <c r="O37" s="134">
        <v>0</v>
      </c>
      <c r="P37" s="137">
        <f t="shared" si="1"/>
        <v>0</v>
      </c>
    </row>
    <row r="38" spans="1:16" ht="21" customHeight="1" x14ac:dyDescent="0.2">
      <c r="A38" s="317"/>
      <c r="B38" s="320"/>
      <c r="C38" s="133" t="s">
        <v>387</v>
      </c>
      <c r="D38" s="134">
        <v>144469</v>
      </c>
      <c r="E38" s="134">
        <v>1</v>
      </c>
      <c r="F38" s="134">
        <v>0</v>
      </c>
      <c r="G38" s="134">
        <v>0</v>
      </c>
      <c r="H38" s="135">
        <f t="shared" si="0"/>
        <v>144469</v>
      </c>
      <c r="I38" s="317"/>
      <c r="J38" s="335"/>
      <c r="K38" s="152" t="s">
        <v>388</v>
      </c>
      <c r="L38" s="138">
        <v>0</v>
      </c>
      <c r="M38" s="138">
        <v>0</v>
      </c>
      <c r="N38" s="138">
        <v>0</v>
      </c>
      <c r="O38" s="138">
        <v>0</v>
      </c>
      <c r="P38" s="139">
        <f t="shared" si="1"/>
        <v>0</v>
      </c>
    </row>
    <row r="39" spans="1:16" ht="21" customHeight="1" x14ac:dyDescent="0.2">
      <c r="A39" s="317"/>
      <c r="B39" s="320"/>
      <c r="C39" s="133" t="s">
        <v>389</v>
      </c>
      <c r="D39" s="134">
        <v>0</v>
      </c>
      <c r="E39" s="134">
        <v>0</v>
      </c>
      <c r="F39" s="134">
        <v>0</v>
      </c>
      <c r="G39" s="134">
        <v>0</v>
      </c>
      <c r="H39" s="135">
        <f t="shared" si="0"/>
        <v>0</v>
      </c>
      <c r="I39" s="317"/>
      <c r="J39" s="336" t="s">
        <v>266</v>
      </c>
      <c r="K39" s="337"/>
      <c r="L39" s="153">
        <f>SUM(L34:L38)</f>
        <v>0</v>
      </c>
      <c r="M39" s="153">
        <f>SUM(M34:M38)</f>
        <v>0</v>
      </c>
      <c r="N39" s="153">
        <f>SUM(N34:N38)</f>
        <v>0</v>
      </c>
      <c r="O39" s="153">
        <f>SUM(O34:O38)</f>
        <v>0</v>
      </c>
      <c r="P39" s="154">
        <f t="shared" si="1"/>
        <v>0</v>
      </c>
    </row>
    <row r="40" spans="1:16" ht="21" customHeight="1" x14ac:dyDescent="0.2">
      <c r="A40" s="317"/>
      <c r="B40" s="320"/>
      <c r="C40" s="133" t="s">
        <v>390</v>
      </c>
      <c r="D40" s="134">
        <v>0</v>
      </c>
      <c r="E40" s="134">
        <v>0</v>
      </c>
      <c r="F40" s="134">
        <v>0</v>
      </c>
      <c r="G40" s="134">
        <v>0</v>
      </c>
      <c r="H40" s="135">
        <f t="shared" si="0"/>
        <v>0</v>
      </c>
      <c r="I40" s="317"/>
      <c r="J40" s="333">
        <v>3</v>
      </c>
      <c r="K40" s="157" t="s">
        <v>391</v>
      </c>
      <c r="L40" s="148">
        <v>422142</v>
      </c>
      <c r="M40" s="148">
        <v>3</v>
      </c>
      <c r="N40" s="148">
        <v>0</v>
      </c>
      <c r="O40" s="148">
        <v>0</v>
      </c>
      <c r="P40" s="158">
        <f t="shared" si="1"/>
        <v>422142</v>
      </c>
    </row>
    <row r="41" spans="1:16" ht="21" customHeight="1" x14ac:dyDescent="0.2">
      <c r="A41" s="317"/>
      <c r="B41" s="321"/>
      <c r="C41" s="140" t="s">
        <v>177</v>
      </c>
      <c r="D41" s="138">
        <v>140713</v>
      </c>
      <c r="E41" s="138">
        <v>1</v>
      </c>
      <c r="F41" s="138">
        <v>33771</v>
      </c>
      <c r="G41" s="138">
        <v>0</v>
      </c>
      <c r="H41" s="141">
        <f t="shared" si="0"/>
        <v>174484</v>
      </c>
      <c r="I41" s="317"/>
      <c r="J41" s="338"/>
      <c r="K41" s="147" t="s">
        <v>392</v>
      </c>
      <c r="L41" s="134">
        <v>0</v>
      </c>
      <c r="M41" s="134">
        <v>0</v>
      </c>
      <c r="N41" s="134">
        <v>0</v>
      </c>
      <c r="O41" s="134">
        <v>0</v>
      </c>
      <c r="P41" s="137">
        <f t="shared" si="1"/>
        <v>0</v>
      </c>
    </row>
    <row r="42" spans="1:16" ht="21" customHeight="1" x14ac:dyDescent="0.2">
      <c r="A42" s="318"/>
      <c r="B42" s="336" t="s">
        <v>266</v>
      </c>
      <c r="C42" s="337"/>
      <c r="D42" s="153">
        <f>SUM(D36:D41)</f>
        <v>285182</v>
      </c>
      <c r="E42" s="153">
        <f>SUM(E36:E41)</f>
        <v>2</v>
      </c>
      <c r="F42" s="153">
        <f>SUM(F36:F41)</f>
        <v>33771</v>
      </c>
      <c r="G42" s="153">
        <f>SUM(G36:G41)</f>
        <v>0</v>
      </c>
      <c r="H42" s="153">
        <f t="shared" si="0"/>
        <v>318953</v>
      </c>
      <c r="I42" s="317"/>
      <c r="J42" s="338"/>
      <c r="K42" s="147" t="s">
        <v>294</v>
      </c>
      <c r="L42" s="134">
        <v>140714</v>
      </c>
      <c r="M42" s="134">
        <v>1</v>
      </c>
      <c r="N42" s="134">
        <v>0</v>
      </c>
      <c r="O42" s="134">
        <v>0</v>
      </c>
      <c r="P42" s="137">
        <f t="shared" si="1"/>
        <v>140714</v>
      </c>
    </row>
    <row r="43" spans="1:16" ht="21" customHeight="1" x14ac:dyDescent="0.2">
      <c r="A43" s="330" t="s">
        <v>349</v>
      </c>
      <c r="B43" s="340"/>
      <c r="C43" s="341"/>
      <c r="D43" s="149">
        <f>SUM(D42,D35)</f>
        <v>1150236</v>
      </c>
      <c r="E43" s="149">
        <f>SUM(E42,E35)</f>
        <v>8</v>
      </c>
      <c r="F43" s="149">
        <f>SUM(F42,F35)</f>
        <v>250473</v>
      </c>
      <c r="G43" s="149">
        <f>SUM(G42,G35)</f>
        <v>43522</v>
      </c>
      <c r="H43" s="149">
        <f t="shared" si="0"/>
        <v>1444231</v>
      </c>
      <c r="I43" s="317"/>
      <c r="J43" s="335"/>
      <c r="K43" s="147" t="s">
        <v>232</v>
      </c>
      <c r="L43" s="134">
        <v>0</v>
      </c>
      <c r="M43" s="134">
        <v>0</v>
      </c>
      <c r="N43" s="134">
        <v>0</v>
      </c>
      <c r="O43" s="134">
        <v>0</v>
      </c>
      <c r="P43" s="137">
        <f t="shared" si="1"/>
        <v>0</v>
      </c>
    </row>
    <row r="44" spans="1:16" ht="21" customHeight="1" x14ac:dyDescent="0.2">
      <c r="A44" s="322">
        <v>4</v>
      </c>
      <c r="B44" s="343">
        <v>1</v>
      </c>
      <c r="C44" s="171" t="s">
        <v>393</v>
      </c>
      <c r="D44" s="148">
        <v>0</v>
      </c>
      <c r="E44" s="148">
        <v>0</v>
      </c>
      <c r="F44" s="148">
        <v>0</v>
      </c>
      <c r="G44" s="148">
        <v>0</v>
      </c>
      <c r="H44" s="156">
        <f t="shared" si="0"/>
        <v>0</v>
      </c>
      <c r="I44" s="318"/>
      <c r="J44" s="336" t="s">
        <v>266</v>
      </c>
      <c r="K44" s="337"/>
      <c r="L44" s="153">
        <f>SUM(L40:L43)</f>
        <v>562856</v>
      </c>
      <c r="M44" s="153">
        <f>SUM(M40:M43)</f>
        <v>4</v>
      </c>
      <c r="N44" s="153">
        <f>SUM(N40:N43)</f>
        <v>0</v>
      </c>
      <c r="O44" s="153">
        <f>SUM(O40:O43)</f>
        <v>0</v>
      </c>
      <c r="P44" s="154">
        <f t="shared" si="1"/>
        <v>562856</v>
      </c>
    </row>
    <row r="45" spans="1:16" ht="21" customHeight="1" x14ac:dyDescent="0.2">
      <c r="A45" s="323"/>
      <c r="B45" s="344"/>
      <c r="C45" s="172" t="s">
        <v>394</v>
      </c>
      <c r="D45" s="134">
        <v>0</v>
      </c>
      <c r="E45" s="134">
        <v>0</v>
      </c>
      <c r="F45" s="134">
        <v>0</v>
      </c>
      <c r="G45" s="134">
        <v>90080</v>
      </c>
      <c r="H45" s="135">
        <f t="shared" si="0"/>
        <v>90080</v>
      </c>
      <c r="I45" s="330" t="s">
        <v>349</v>
      </c>
      <c r="J45" s="331"/>
      <c r="K45" s="332"/>
      <c r="L45" s="149">
        <f>SUM(L33,L39,L44)</f>
        <v>562856</v>
      </c>
      <c r="M45" s="149">
        <f>SUM(M33,M39,M44)</f>
        <v>4</v>
      </c>
      <c r="N45" s="149">
        <f>SUM(N33,N39,N44)</f>
        <v>0</v>
      </c>
      <c r="O45" s="149">
        <f>SUM(O33,O39,O44)</f>
        <v>84428</v>
      </c>
      <c r="P45" s="150">
        <f t="shared" si="1"/>
        <v>647284</v>
      </c>
    </row>
    <row r="46" spans="1:16" ht="21" customHeight="1" x14ac:dyDescent="0.2">
      <c r="A46" s="323"/>
      <c r="B46" s="344"/>
      <c r="C46" s="172" t="s">
        <v>395</v>
      </c>
      <c r="D46" s="134">
        <v>0</v>
      </c>
      <c r="E46" s="134">
        <v>0</v>
      </c>
      <c r="F46" s="134">
        <v>0</v>
      </c>
      <c r="G46" s="134">
        <v>0</v>
      </c>
      <c r="H46" s="137">
        <f t="shared" si="0"/>
        <v>0</v>
      </c>
      <c r="I46" s="316">
        <v>10</v>
      </c>
      <c r="J46" s="333">
        <v>1</v>
      </c>
      <c r="K46" s="157" t="s">
        <v>293</v>
      </c>
      <c r="L46" s="148">
        <v>0</v>
      </c>
      <c r="M46" s="148">
        <v>0</v>
      </c>
      <c r="N46" s="148">
        <v>0</v>
      </c>
      <c r="O46" s="148">
        <v>0</v>
      </c>
      <c r="P46" s="158">
        <f t="shared" si="1"/>
        <v>0</v>
      </c>
    </row>
    <row r="47" spans="1:16" ht="21" customHeight="1" x14ac:dyDescent="0.2">
      <c r="A47" s="323"/>
      <c r="B47" s="344"/>
      <c r="C47" s="172" t="s">
        <v>396</v>
      </c>
      <c r="D47" s="173">
        <v>0</v>
      </c>
      <c r="E47" s="173">
        <v>0</v>
      </c>
      <c r="F47" s="173">
        <v>0</v>
      </c>
      <c r="G47" s="173">
        <v>0</v>
      </c>
      <c r="H47" s="174">
        <f t="shared" si="0"/>
        <v>0</v>
      </c>
      <c r="I47" s="317"/>
      <c r="J47" s="338"/>
      <c r="K47" s="147" t="s">
        <v>397</v>
      </c>
      <c r="L47" s="134">
        <v>140713</v>
      </c>
      <c r="M47" s="134">
        <v>1</v>
      </c>
      <c r="N47" s="134">
        <v>47842</v>
      </c>
      <c r="O47" s="134">
        <v>0</v>
      </c>
      <c r="P47" s="137">
        <f t="shared" si="1"/>
        <v>188555</v>
      </c>
    </row>
    <row r="48" spans="1:16" ht="21" customHeight="1" x14ac:dyDescent="0.2">
      <c r="A48" s="323"/>
      <c r="B48" s="344"/>
      <c r="C48" s="157" t="s">
        <v>398</v>
      </c>
      <c r="D48" s="148">
        <v>0</v>
      </c>
      <c r="E48" s="148">
        <v>0</v>
      </c>
      <c r="F48" s="148">
        <v>0</v>
      </c>
      <c r="G48" s="148">
        <v>0</v>
      </c>
      <c r="H48" s="156">
        <f t="shared" si="0"/>
        <v>0</v>
      </c>
      <c r="I48" s="317"/>
      <c r="J48" s="338"/>
      <c r="K48" s="147" t="s">
        <v>399</v>
      </c>
      <c r="L48" s="134">
        <v>140714</v>
      </c>
      <c r="M48" s="134">
        <v>1</v>
      </c>
      <c r="N48" s="134">
        <v>61930</v>
      </c>
      <c r="O48" s="134">
        <v>0</v>
      </c>
      <c r="P48" s="137">
        <f t="shared" si="1"/>
        <v>202644</v>
      </c>
    </row>
    <row r="49" spans="1:16" ht="21" customHeight="1" x14ac:dyDescent="0.2">
      <c r="A49" s="323"/>
      <c r="B49" s="344"/>
      <c r="C49" s="147" t="s">
        <v>400</v>
      </c>
      <c r="D49" s="134">
        <v>144470</v>
      </c>
      <c r="E49" s="134">
        <v>1</v>
      </c>
      <c r="F49" s="134">
        <v>0</v>
      </c>
      <c r="G49" s="134">
        <v>0</v>
      </c>
      <c r="H49" s="135">
        <f t="shared" si="0"/>
        <v>144470</v>
      </c>
      <c r="I49" s="317"/>
      <c r="J49" s="338"/>
      <c r="K49" s="157" t="s">
        <v>401</v>
      </c>
      <c r="L49" s="148">
        <v>0</v>
      </c>
      <c r="M49" s="148">
        <v>0</v>
      </c>
      <c r="N49" s="148">
        <v>0</v>
      </c>
      <c r="O49" s="148">
        <v>0</v>
      </c>
      <c r="P49" s="158">
        <f t="shared" si="1"/>
        <v>0</v>
      </c>
    </row>
    <row r="50" spans="1:16" ht="21" customHeight="1" x14ac:dyDescent="0.2">
      <c r="A50" s="324"/>
      <c r="B50" s="345"/>
      <c r="C50" s="152" t="s">
        <v>402</v>
      </c>
      <c r="D50" s="138">
        <v>0</v>
      </c>
      <c r="E50" s="138">
        <v>0</v>
      </c>
      <c r="F50" s="138">
        <v>0</v>
      </c>
      <c r="G50" s="138">
        <v>0</v>
      </c>
      <c r="H50" s="141">
        <f t="shared" si="0"/>
        <v>0</v>
      </c>
      <c r="I50" s="317"/>
      <c r="J50" s="338"/>
      <c r="K50" s="147" t="s">
        <v>403</v>
      </c>
      <c r="L50" s="134">
        <v>0</v>
      </c>
      <c r="M50" s="134">
        <v>0</v>
      </c>
      <c r="N50" s="134">
        <v>0</v>
      </c>
      <c r="O50" s="134">
        <v>0</v>
      </c>
      <c r="P50" s="137">
        <f t="shared" si="1"/>
        <v>0</v>
      </c>
    </row>
    <row r="51" spans="1:16" ht="21" customHeight="1" x14ac:dyDescent="0.2">
      <c r="A51" s="330" t="s">
        <v>349</v>
      </c>
      <c r="B51" s="340"/>
      <c r="C51" s="341"/>
      <c r="D51" s="169">
        <f>SUM(D44:D50)</f>
        <v>144470</v>
      </c>
      <c r="E51" s="169">
        <f>SUM(E44:E50)</f>
        <v>1</v>
      </c>
      <c r="F51" s="169">
        <f>SUM(F44:F50)</f>
        <v>0</v>
      </c>
      <c r="G51" s="169">
        <f>SUM(G44:G50)</f>
        <v>90080</v>
      </c>
      <c r="H51" s="170">
        <f t="shared" si="0"/>
        <v>234550</v>
      </c>
      <c r="I51" s="317"/>
      <c r="J51" s="338"/>
      <c r="K51" s="147" t="s">
        <v>404</v>
      </c>
      <c r="L51" s="134">
        <v>140713</v>
      </c>
      <c r="M51" s="134">
        <v>1</v>
      </c>
      <c r="N51" s="134">
        <v>0</v>
      </c>
      <c r="O51" s="134">
        <v>0</v>
      </c>
      <c r="P51" s="137">
        <f t="shared" si="1"/>
        <v>140713</v>
      </c>
    </row>
    <row r="52" spans="1:16" ht="21" customHeight="1" x14ac:dyDescent="0.2">
      <c r="A52" s="316">
        <v>5</v>
      </c>
      <c r="B52" s="333">
        <v>1</v>
      </c>
      <c r="C52" s="147" t="s">
        <v>405</v>
      </c>
      <c r="D52" s="134">
        <v>0</v>
      </c>
      <c r="E52" s="134">
        <v>0</v>
      </c>
      <c r="F52" s="134">
        <v>0</v>
      </c>
      <c r="G52" s="134">
        <v>0</v>
      </c>
      <c r="H52" s="135">
        <f t="shared" si="0"/>
        <v>0</v>
      </c>
      <c r="I52" s="317"/>
      <c r="J52" s="338"/>
      <c r="K52" s="147" t="s">
        <v>406</v>
      </c>
      <c r="L52" s="134">
        <v>0</v>
      </c>
      <c r="M52" s="134">
        <v>0</v>
      </c>
      <c r="N52" s="134">
        <v>0</v>
      </c>
      <c r="O52" s="134">
        <v>0</v>
      </c>
      <c r="P52" s="137">
        <f t="shared" si="1"/>
        <v>0</v>
      </c>
    </row>
    <row r="53" spans="1:16" ht="21" customHeight="1" x14ac:dyDescent="0.2">
      <c r="A53" s="317"/>
      <c r="B53" s="338"/>
      <c r="C53" s="147" t="s">
        <v>407</v>
      </c>
      <c r="D53" s="134">
        <v>0</v>
      </c>
      <c r="E53" s="134">
        <v>0</v>
      </c>
      <c r="F53" s="134">
        <v>0</v>
      </c>
      <c r="G53" s="134">
        <v>0</v>
      </c>
      <c r="H53" s="135">
        <f t="shared" si="0"/>
        <v>0</v>
      </c>
      <c r="I53" s="317"/>
      <c r="J53" s="338"/>
      <c r="K53" s="152" t="s">
        <v>285</v>
      </c>
      <c r="L53" s="138">
        <v>0</v>
      </c>
      <c r="M53" s="138">
        <v>0</v>
      </c>
      <c r="N53" s="138">
        <v>0</v>
      </c>
      <c r="O53" s="138">
        <v>0</v>
      </c>
      <c r="P53" s="139">
        <f t="shared" si="1"/>
        <v>0</v>
      </c>
    </row>
    <row r="54" spans="1:16" ht="21" customHeight="1" x14ac:dyDescent="0.2">
      <c r="A54" s="317"/>
      <c r="B54" s="338"/>
      <c r="C54" s="147" t="s">
        <v>408</v>
      </c>
      <c r="D54" s="134">
        <v>0</v>
      </c>
      <c r="E54" s="134">
        <v>0</v>
      </c>
      <c r="F54" s="134">
        <v>0</v>
      </c>
      <c r="G54" s="134">
        <v>0</v>
      </c>
      <c r="H54" s="135">
        <f t="shared" si="0"/>
        <v>0</v>
      </c>
      <c r="I54" s="330" t="s">
        <v>349</v>
      </c>
      <c r="J54" s="340"/>
      <c r="K54" s="341"/>
      <c r="L54" s="169">
        <f>SUM(L46:L53)</f>
        <v>422140</v>
      </c>
      <c r="M54" s="169">
        <f>SUM(M46:M53)</f>
        <v>3</v>
      </c>
      <c r="N54" s="175">
        <f>SUM(N46:N53)</f>
        <v>109772</v>
      </c>
      <c r="O54" s="175">
        <f>SUM(O46:O53)</f>
        <v>0</v>
      </c>
      <c r="P54" s="176">
        <f t="shared" si="1"/>
        <v>531912</v>
      </c>
    </row>
    <row r="55" spans="1:16" ht="21" customHeight="1" x14ac:dyDescent="0.2">
      <c r="A55" s="317"/>
      <c r="B55" s="335"/>
      <c r="C55" s="152" t="s">
        <v>409</v>
      </c>
      <c r="D55" s="138">
        <v>0</v>
      </c>
      <c r="E55" s="138">
        <v>0</v>
      </c>
      <c r="F55" s="138">
        <v>0</v>
      </c>
      <c r="G55" s="138">
        <v>0</v>
      </c>
      <c r="H55" s="141">
        <f t="shared" si="0"/>
        <v>0</v>
      </c>
      <c r="I55" s="322">
        <v>11</v>
      </c>
      <c r="J55" s="343">
        <v>1</v>
      </c>
      <c r="K55" s="157" t="s">
        <v>284</v>
      </c>
      <c r="L55" s="148">
        <v>0</v>
      </c>
      <c r="M55" s="148">
        <v>0</v>
      </c>
      <c r="N55" s="148">
        <v>0</v>
      </c>
      <c r="O55" s="148">
        <v>24400</v>
      </c>
      <c r="P55" s="158">
        <f t="shared" si="1"/>
        <v>24400</v>
      </c>
    </row>
    <row r="56" spans="1:16" ht="21" customHeight="1" x14ac:dyDescent="0.2">
      <c r="A56" s="317"/>
      <c r="B56" s="336" t="s">
        <v>266</v>
      </c>
      <c r="C56" s="337"/>
      <c r="D56" s="153">
        <f>SUM(D52:D55)</f>
        <v>0</v>
      </c>
      <c r="E56" s="153">
        <f>SUM(E52:E55)</f>
        <v>0</v>
      </c>
      <c r="F56" s="153">
        <f>SUM(F52:F55)</f>
        <v>0</v>
      </c>
      <c r="G56" s="153">
        <f>SUM(G52:G55)</f>
        <v>0</v>
      </c>
      <c r="H56" s="153">
        <f t="shared" si="0"/>
        <v>0</v>
      </c>
      <c r="I56" s="323"/>
      <c r="J56" s="344"/>
      <c r="K56" s="147" t="s">
        <v>410</v>
      </c>
      <c r="L56" s="134">
        <v>0</v>
      </c>
      <c r="M56" s="134">
        <v>0</v>
      </c>
      <c r="N56" s="134">
        <v>0</v>
      </c>
      <c r="O56" s="134">
        <v>0</v>
      </c>
      <c r="P56" s="137">
        <f t="shared" si="1"/>
        <v>0</v>
      </c>
    </row>
    <row r="57" spans="1:16" ht="21" customHeight="1" x14ac:dyDescent="0.2">
      <c r="A57" s="317"/>
      <c r="B57" s="333">
        <v>2</v>
      </c>
      <c r="C57" s="136" t="s">
        <v>411</v>
      </c>
      <c r="D57" s="148">
        <v>425895</v>
      </c>
      <c r="E57" s="148">
        <v>3</v>
      </c>
      <c r="F57" s="148">
        <v>0</v>
      </c>
      <c r="G57" s="148">
        <v>0</v>
      </c>
      <c r="H57" s="156">
        <f t="shared" si="0"/>
        <v>425895</v>
      </c>
      <c r="I57" s="323"/>
      <c r="J57" s="344"/>
      <c r="K57" s="177" t="s">
        <v>412</v>
      </c>
      <c r="L57" s="173">
        <v>0</v>
      </c>
      <c r="M57" s="173">
        <v>0</v>
      </c>
      <c r="N57" s="173">
        <v>0</v>
      </c>
      <c r="O57" s="173">
        <v>0</v>
      </c>
      <c r="P57" s="174">
        <f t="shared" si="1"/>
        <v>0</v>
      </c>
    </row>
    <row r="58" spans="1:16" ht="21" customHeight="1" x14ac:dyDescent="0.2">
      <c r="A58" s="317"/>
      <c r="B58" s="338"/>
      <c r="C58" s="133" t="s">
        <v>413</v>
      </c>
      <c r="D58" s="134">
        <v>140714</v>
      </c>
      <c r="E58" s="134">
        <v>1</v>
      </c>
      <c r="F58" s="134">
        <v>0</v>
      </c>
      <c r="G58" s="134">
        <v>0</v>
      </c>
      <c r="H58" s="135">
        <f t="shared" si="0"/>
        <v>140714</v>
      </c>
      <c r="I58" s="323"/>
      <c r="J58" s="344"/>
      <c r="K58" s="178" t="s">
        <v>414</v>
      </c>
      <c r="L58" s="148">
        <v>0</v>
      </c>
      <c r="M58" s="148">
        <v>0</v>
      </c>
      <c r="N58" s="148">
        <v>0</v>
      </c>
      <c r="O58" s="148">
        <v>0</v>
      </c>
      <c r="P58" s="158">
        <f t="shared" si="1"/>
        <v>0</v>
      </c>
    </row>
    <row r="59" spans="1:16" ht="21" customHeight="1" x14ac:dyDescent="0.2">
      <c r="A59" s="317"/>
      <c r="B59" s="338"/>
      <c r="C59" s="133" t="s">
        <v>415</v>
      </c>
      <c r="D59" s="134">
        <v>0</v>
      </c>
      <c r="E59" s="134">
        <v>0</v>
      </c>
      <c r="F59" s="134">
        <v>0</v>
      </c>
      <c r="G59" s="134">
        <v>0</v>
      </c>
      <c r="H59" s="135">
        <f t="shared" si="0"/>
        <v>0</v>
      </c>
      <c r="I59" s="323"/>
      <c r="J59" s="344"/>
      <c r="K59" s="179" t="s">
        <v>416</v>
      </c>
      <c r="L59" s="134">
        <v>0</v>
      </c>
      <c r="M59" s="134">
        <v>0</v>
      </c>
      <c r="N59" s="134">
        <v>0</v>
      </c>
      <c r="O59" s="134">
        <v>0</v>
      </c>
      <c r="P59" s="137">
        <f t="shared" si="1"/>
        <v>0</v>
      </c>
    </row>
    <row r="60" spans="1:16" ht="21" customHeight="1" x14ac:dyDescent="0.2">
      <c r="A60" s="317"/>
      <c r="B60" s="335"/>
      <c r="C60" s="152" t="s">
        <v>192</v>
      </c>
      <c r="D60" s="138">
        <v>422140</v>
      </c>
      <c r="E60" s="138">
        <v>3</v>
      </c>
      <c r="F60" s="138">
        <v>0</v>
      </c>
      <c r="G60" s="138">
        <v>0</v>
      </c>
      <c r="H60" s="141">
        <f t="shared" si="0"/>
        <v>422140</v>
      </c>
      <c r="I60" s="323"/>
      <c r="J60" s="344"/>
      <c r="K60" s="180" t="s">
        <v>417</v>
      </c>
      <c r="L60" s="138">
        <v>0</v>
      </c>
      <c r="M60" s="138">
        <v>0</v>
      </c>
      <c r="N60" s="138">
        <v>0</v>
      </c>
      <c r="O60" s="138">
        <v>0</v>
      </c>
      <c r="P60" s="139">
        <f t="shared" si="1"/>
        <v>0</v>
      </c>
    </row>
    <row r="61" spans="1:16" ht="21" customHeight="1" x14ac:dyDescent="0.2">
      <c r="A61" s="318"/>
      <c r="B61" s="336" t="s">
        <v>266</v>
      </c>
      <c r="C61" s="337"/>
      <c r="D61" s="153">
        <f>SUM(D57:D60)</f>
        <v>988749</v>
      </c>
      <c r="E61" s="153">
        <f>SUM(E57:E60)</f>
        <v>7</v>
      </c>
      <c r="F61" s="153">
        <f>SUM(F57:F60)</f>
        <v>0</v>
      </c>
      <c r="G61" s="153">
        <f>SUM(G57:G60)</f>
        <v>0</v>
      </c>
      <c r="H61" s="153">
        <f t="shared" si="0"/>
        <v>988749</v>
      </c>
      <c r="I61" s="330" t="s">
        <v>349</v>
      </c>
      <c r="J61" s="340"/>
      <c r="K61" s="341"/>
      <c r="L61" s="169">
        <f>SUM(L55:L60)</f>
        <v>0</v>
      </c>
      <c r="M61" s="169">
        <f>SUM(M55:M60)</f>
        <v>0</v>
      </c>
      <c r="N61" s="169">
        <f>SUM(N55:N60)</f>
        <v>0</v>
      </c>
      <c r="O61" s="169">
        <f>SUM(O55:O60)</f>
        <v>24400</v>
      </c>
      <c r="P61" s="170">
        <f t="shared" si="1"/>
        <v>24400</v>
      </c>
    </row>
    <row r="62" spans="1:16" ht="21" customHeight="1" x14ac:dyDescent="0.2">
      <c r="A62" s="330" t="s">
        <v>349</v>
      </c>
      <c r="B62" s="340"/>
      <c r="C62" s="341"/>
      <c r="D62" s="149">
        <f>SUM(D61,D56)</f>
        <v>988749</v>
      </c>
      <c r="E62" s="149">
        <f>SUM(E61,E56)</f>
        <v>7</v>
      </c>
      <c r="F62" s="149">
        <f>SUM(F61,F56)</f>
        <v>0</v>
      </c>
      <c r="G62" s="149">
        <f>SUM(G61,G56)</f>
        <v>0</v>
      </c>
      <c r="H62" s="149">
        <f t="shared" si="0"/>
        <v>988749</v>
      </c>
      <c r="I62" s="346">
        <v>12</v>
      </c>
      <c r="J62" s="333">
        <v>1</v>
      </c>
      <c r="K62" s="147" t="s">
        <v>418</v>
      </c>
      <c r="L62" s="134">
        <v>0</v>
      </c>
      <c r="M62" s="134">
        <v>0</v>
      </c>
      <c r="N62" s="134">
        <v>0</v>
      </c>
      <c r="O62" s="134">
        <v>0</v>
      </c>
      <c r="P62" s="137">
        <f t="shared" si="1"/>
        <v>0</v>
      </c>
    </row>
    <row r="63" spans="1:16" ht="21" customHeight="1" x14ac:dyDescent="0.2">
      <c r="A63" s="346">
        <v>6</v>
      </c>
      <c r="B63" s="333">
        <v>1</v>
      </c>
      <c r="C63" s="157" t="s">
        <v>419</v>
      </c>
      <c r="D63" s="148">
        <v>0</v>
      </c>
      <c r="E63" s="148">
        <v>0</v>
      </c>
      <c r="F63" s="148">
        <v>0</v>
      </c>
      <c r="G63" s="148">
        <v>0</v>
      </c>
      <c r="H63" s="156">
        <f t="shared" si="0"/>
        <v>0</v>
      </c>
      <c r="I63" s="347"/>
      <c r="J63" s="338"/>
      <c r="K63" s="147" t="s">
        <v>420</v>
      </c>
      <c r="L63" s="134">
        <v>0</v>
      </c>
      <c r="M63" s="134">
        <v>0</v>
      </c>
      <c r="N63" s="134">
        <v>0</v>
      </c>
      <c r="O63" s="134">
        <v>0</v>
      </c>
      <c r="P63" s="137">
        <f t="shared" si="1"/>
        <v>0</v>
      </c>
    </row>
    <row r="64" spans="1:16" ht="21" customHeight="1" x14ac:dyDescent="0.2">
      <c r="A64" s="347"/>
      <c r="B64" s="338"/>
      <c r="C64" s="147" t="s">
        <v>421</v>
      </c>
      <c r="D64" s="134">
        <v>0</v>
      </c>
      <c r="E64" s="134">
        <v>0</v>
      </c>
      <c r="F64" s="134">
        <v>0</v>
      </c>
      <c r="G64" s="134">
        <v>0</v>
      </c>
      <c r="H64" s="135">
        <f t="shared" si="0"/>
        <v>0</v>
      </c>
      <c r="I64" s="347"/>
      <c r="J64" s="338"/>
      <c r="K64" s="157" t="s">
        <v>422</v>
      </c>
      <c r="L64" s="148">
        <v>143528</v>
      </c>
      <c r="M64" s="148">
        <v>1</v>
      </c>
      <c r="N64" s="148">
        <v>0</v>
      </c>
      <c r="O64" s="148">
        <v>0</v>
      </c>
      <c r="P64" s="158">
        <f t="shared" si="1"/>
        <v>143528</v>
      </c>
    </row>
    <row r="65" spans="1:16" ht="21" customHeight="1" x14ac:dyDescent="0.2">
      <c r="A65" s="347"/>
      <c r="B65" s="338"/>
      <c r="C65" s="147" t="s">
        <v>423</v>
      </c>
      <c r="D65" s="134">
        <v>0</v>
      </c>
      <c r="E65" s="134">
        <v>0</v>
      </c>
      <c r="F65" s="134">
        <v>0</v>
      </c>
      <c r="G65" s="134">
        <v>0</v>
      </c>
      <c r="H65" s="135">
        <f t="shared" si="0"/>
        <v>0</v>
      </c>
      <c r="I65" s="347"/>
      <c r="J65" s="338"/>
      <c r="K65" s="147" t="s">
        <v>424</v>
      </c>
      <c r="L65" s="134">
        <v>0</v>
      </c>
      <c r="M65" s="134">
        <v>0</v>
      </c>
      <c r="N65" s="134">
        <v>0</v>
      </c>
      <c r="O65" s="134">
        <v>0</v>
      </c>
      <c r="P65" s="137">
        <f t="shared" si="1"/>
        <v>0</v>
      </c>
    </row>
    <row r="66" spans="1:16" ht="21" customHeight="1" x14ac:dyDescent="0.2">
      <c r="A66" s="347"/>
      <c r="B66" s="338"/>
      <c r="C66" s="147" t="s">
        <v>425</v>
      </c>
      <c r="D66" s="134">
        <v>0</v>
      </c>
      <c r="E66" s="134">
        <v>0</v>
      </c>
      <c r="F66" s="134">
        <v>0</v>
      </c>
      <c r="G66" s="134">
        <v>0</v>
      </c>
      <c r="H66" s="135">
        <f t="shared" si="0"/>
        <v>0</v>
      </c>
      <c r="I66" s="348"/>
      <c r="J66" s="335"/>
      <c r="K66" s="152" t="s">
        <v>426</v>
      </c>
      <c r="L66" s="138">
        <v>0</v>
      </c>
      <c r="M66" s="138">
        <v>0</v>
      </c>
      <c r="N66" s="138">
        <v>0</v>
      </c>
      <c r="O66" s="138">
        <v>0</v>
      </c>
      <c r="P66" s="139">
        <f t="shared" si="1"/>
        <v>0</v>
      </c>
    </row>
    <row r="67" spans="1:16" ht="21" customHeight="1" thickBot="1" x14ac:dyDescent="0.25">
      <c r="A67" s="347"/>
      <c r="B67" s="338"/>
      <c r="C67" s="147" t="s">
        <v>427</v>
      </c>
      <c r="D67" s="134">
        <v>0</v>
      </c>
      <c r="E67" s="134">
        <v>0</v>
      </c>
      <c r="F67" s="134">
        <v>0</v>
      </c>
      <c r="G67" s="134">
        <v>0</v>
      </c>
      <c r="H67" s="135">
        <f t="shared" si="0"/>
        <v>0</v>
      </c>
      <c r="I67" s="349" t="s">
        <v>349</v>
      </c>
      <c r="J67" s="350"/>
      <c r="K67" s="351"/>
      <c r="L67" s="181">
        <f>SUM(L62:L66)</f>
        <v>143528</v>
      </c>
      <c r="M67" s="181">
        <f>SUM(M62:M66)</f>
        <v>1</v>
      </c>
      <c r="N67" s="181">
        <f>SUM(N62:N66)</f>
        <v>0</v>
      </c>
      <c r="O67" s="181">
        <f>SUM(O62:O66)</f>
        <v>0</v>
      </c>
      <c r="P67" s="182">
        <f t="shared" si="1"/>
        <v>143528</v>
      </c>
    </row>
    <row r="68" spans="1:16" ht="21" customHeight="1" thickTop="1" x14ac:dyDescent="0.2">
      <c r="A68" s="347"/>
      <c r="B68" s="338"/>
      <c r="C68" s="157" t="s">
        <v>428</v>
      </c>
      <c r="D68" s="148">
        <v>0</v>
      </c>
      <c r="E68" s="148">
        <v>0</v>
      </c>
      <c r="F68" s="148">
        <v>0</v>
      </c>
      <c r="G68" s="148">
        <v>0</v>
      </c>
      <c r="H68" s="156">
        <f t="shared" si="0"/>
        <v>0</v>
      </c>
      <c r="I68" s="352" t="s">
        <v>429</v>
      </c>
      <c r="J68" s="353"/>
      <c r="K68" s="354"/>
      <c r="L68" s="183">
        <f>SUM(L67,L61,L54,L45,L26,L11,D17,D30,D43,D51,D62,D70)</f>
        <v>7372254</v>
      </c>
      <c r="M68" s="183">
        <f>SUM(M67,M61,M54,M45,M26,M11,E17,E30,E43,E51,E62,E70)</f>
        <v>52</v>
      </c>
      <c r="N68" s="183">
        <f>SUM(N67,N61,N54,N45,N26,N11,F17,F30,F43,F51,F62,F70)</f>
        <v>908094</v>
      </c>
      <c r="O68" s="183">
        <f>SUM(O67,O61,O54,O45,O26,O11,G17,G30,G43,G51,G62,G70)</f>
        <v>282453</v>
      </c>
      <c r="P68" s="184">
        <f t="shared" si="1"/>
        <v>8562801</v>
      </c>
    </row>
    <row r="69" spans="1:16" ht="21" customHeight="1" x14ac:dyDescent="0.2">
      <c r="A69" s="348"/>
      <c r="B69" s="335"/>
      <c r="C69" s="147" t="s">
        <v>430</v>
      </c>
      <c r="D69" s="134">
        <v>0</v>
      </c>
      <c r="E69" s="134">
        <v>0</v>
      </c>
      <c r="F69" s="134">
        <v>0</v>
      </c>
      <c r="G69" s="134">
        <v>0</v>
      </c>
      <c r="H69" s="135">
        <f t="shared" ref="H69:H70" si="2">SUM(D69,F69:G69)</f>
        <v>0</v>
      </c>
      <c r="I69" s="132"/>
      <c r="J69" s="132"/>
      <c r="K69" s="132"/>
    </row>
    <row r="70" spans="1:16" ht="21" customHeight="1" x14ac:dyDescent="0.2">
      <c r="A70" s="330" t="s">
        <v>349</v>
      </c>
      <c r="B70" s="340"/>
      <c r="C70" s="341"/>
      <c r="D70" s="169">
        <f>SUM(D63:D69)</f>
        <v>0</v>
      </c>
      <c r="E70" s="169">
        <f>SUM(E63:E69)</f>
        <v>0</v>
      </c>
      <c r="F70" s="169">
        <f>SUM(F63:F69)</f>
        <v>0</v>
      </c>
      <c r="G70" s="169">
        <f>SUM(G63:G69)</f>
        <v>0</v>
      </c>
      <c r="H70" s="170">
        <f t="shared" si="2"/>
        <v>0</v>
      </c>
    </row>
    <row r="71" spans="1:16" ht="21" customHeight="1" x14ac:dyDescent="0.2">
      <c r="A71" s="187"/>
      <c r="B71" s="187"/>
      <c r="C71" s="187"/>
      <c r="D71" s="187"/>
      <c r="E71" s="187"/>
      <c r="F71" s="187"/>
      <c r="G71" s="187"/>
      <c r="H71" s="187"/>
    </row>
    <row r="72" spans="1:16" ht="21" customHeight="1" x14ac:dyDescent="0.2">
      <c r="A72" s="132"/>
      <c r="B72" s="132"/>
      <c r="C72" s="132"/>
    </row>
    <row r="73" spans="1:16" ht="21" customHeight="1" x14ac:dyDescent="0.2">
      <c r="A73" s="132"/>
      <c r="B73" s="132"/>
      <c r="C73" s="132"/>
    </row>
    <row r="74" spans="1:16" ht="21" customHeight="1" x14ac:dyDescent="0.2">
      <c r="A74" s="132"/>
      <c r="B74" s="132"/>
      <c r="C74" s="132"/>
    </row>
    <row r="75" spans="1:16" ht="21" customHeight="1" x14ac:dyDescent="0.2">
      <c r="A75" s="132"/>
      <c r="B75" s="132"/>
      <c r="C75" s="132"/>
    </row>
    <row r="76" spans="1:16" ht="18.95" customHeight="1" x14ac:dyDescent="0.2">
      <c r="A76" s="132"/>
      <c r="B76" s="132"/>
      <c r="C76" s="132"/>
    </row>
    <row r="77" spans="1:16" ht="18.95" customHeight="1" x14ac:dyDescent="0.2">
      <c r="A77" s="132"/>
      <c r="B77" s="132"/>
      <c r="C77" s="132"/>
    </row>
    <row r="78" spans="1:16" ht="18.95" customHeight="1" x14ac:dyDescent="0.2">
      <c r="A78" s="132"/>
      <c r="B78" s="132"/>
      <c r="C78" s="132"/>
    </row>
    <row r="79" spans="1:16" ht="18.95" customHeight="1" x14ac:dyDescent="0.2">
      <c r="A79" s="132"/>
      <c r="B79" s="132"/>
      <c r="C79" s="132"/>
    </row>
    <row r="80" spans="1:16" ht="18.95" customHeight="1" x14ac:dyDescent="0.2">
      <c r="C80" s="185"/>
      <c r="D80" s="185"/>
      <c r="E80" s="185"/>
      <c r="F80" s="185"/>
      <c r="G80" s="185"/>
      <c r="H80" s="185"/>
    </row>
    <row r="81" spans="3:16" ht="18.95" customHeight="1" x14ac:dyDescent="0.2">
      <c r="C81" s="185"/>
      <c r="D81" s="185"/>
      <c r="E81" s="185"/>
      <c r="F81" s="185"/>
      <c r="G81" s="185"/>
      <c r="H81" s="185"/>
    </row>
    <row r="82" spans="3:16" ht="18.95" customHeight="1" x14ac:dyDescent="0.2">
      <c r="C82" s="185"/>
      <c r="D82" s="185"/>
      <c r="E82" s="185"/>
      <c r="F82" s="185"/>
      <c r="G82" s="185"/>
      <c r="H82" s="185"/>
    </row>
    <row r="83" spans="3:16" ht="18.75" customHeight="1" x14ac:dyDescent="0.2">
      <c r="C83" s="185"/>
      <c r="D83" s="185"/>
      <c r="E83" s="185"/>
      <c r="F83" s="185"/>
      <c r="G83" s="185"/>
      <c r="H83" s="185"/>
    </row>
    <row r="84" spans="3:16" s="185" customFormat="1" ht="18.75" customHeight="1" x14ac:dyDescent="0.2">
      <c r="K84" s="186"/>
      <c r="L84" s="132"/>
      <c r="M84" s="132"/>
      <c r="N84" s="132"/>
      <c r="O84" s="132"/>
      <c r="P84" s="132"/>
    </row>
    <row r="85" spans="3:16" s="185" customFormat="1" ht="18.75" customHeight="1" x14ac:dyDescent="0.2">
      <c r="K85" s="186"/>
      <c r="L85" s="132"/>
      <c r="M85" s="132"/>
      <c r="N85" s="132"/>
      <c r="O85" s="132"/>
      <c r="P85" s="132"/>
    </row>
    <row r="86" spans="3:16" s="185" customFormat="1" ht="18.75" customHeight="1" x14ac:dyDescent="0.2">
      <c r="K86" s="186"/>
      <c r="L86" s="132"/>
      <c r="M86" s="132"/>
      <c r="N86" s="132"/>
      <c r="O86" s="132"/>
      <c r="P86" s="132"/>
    </row>
    <row r="87" spans="3:16" s="185" customFormat="1" ht="18.75" customHeight="1" x14ac:dyDescent="0.2">
      <c r="K87" s="186"/>
      <c r="L87" s="132"/>
      <c r="M87" s="132"/>
      <c r="N87" s="132"/>
      <c r="O87" s="132"/>
      <c r="P87" s="132"/>
    </row>
    <row r="88" spans="3:16" s="185" customFormat="1" ht="18.75" customHeight="1" x14ac:dyDescent="0.2">
      <c r="K88" s="186"/>
      <c r="L88" s="132"/>
      <c r="M88" s="132"/>
      <c r="N88" s="132"/>
      <c r="O88" s="132"/>
      <c r="P88" s="132"/>
    </row>
    <row r="89" spans="3:16" s="185" customFormat="1" ht="18.75" customHeight="1" x14ac:dyDescent="0.2">
      <c r="K89" s="186"/>
      <c r="L89" s="132"/>
      <c r="M89" s="132"/>
      <c r="N89" s="132"/>
      <c r="O89" s="132"/>
      <c r="P89" s="132"/>
    </row>
    <row r="90" spans="3:16" s="185" customFormat="1" ht="18.75" customHeight="1" x14ac:dyDescent="0.2">
      <c r="K90" s="186"/>
      <c r="L90" s="132"/>
      <c r="M90" s="132"/>
      <c r="N90" s="132"/>
      <c r="O90" s="132"/>
      <c r="P90" s="132"/>
    </row>
    <row r="91" spans="3:16" s="185" customFormat="1" ht="18.75" customHeight="1" x14ac:dyDescent="0.2">
      <c r="K91" s="186"/>
      <c r="L91" s="132"/>
      <c r="M91" s="132"/>
      <c r="N91" s="132"/>
      <c r="O91" s="132"/>
      <c r="P91" s="132"/>
    </row>
    <row r="92" spans="3:16" s="185" customFormat="1" ht="18.75" customHeight="1" x14ac:dyDescent="0.2">
      <c r="K92" s="186"/>
      <c r="L92" s="132"/>
      <c r="M92" s="132"/>
      <c r="N92" s="132"/>
      <c r="O92" s="132"/>
      <c r="P92" s="132"/>
    </row>
    <row r="93" spans="3:16" s="185" customFormat="1" ht="18.75" customHeight="1" x14ac:dyDescent="0.2">
      <c r="K93" s="186"/>
      <c r="L93" s="132"/>
      <c r="M93" s="132"/>
      <c r="N93" s="132"/>
      <c r="O93" s="132"/>
      <c r="P93" s="132"/>
    </row>
    <row r="94" spans="3:16" s="185" customFormat="1" ht="18.75" customHeight="1" x14ac:dyDescent="0.2">
      <c r="K94" s="186"/>
      <c r="L94" s="132"/>
      <c r="M94" s="132"/>
      <c r="N94" s="132"/>
      <c r="O94" s="132"/>
      <c r="P94" s="132"/>
    </row>
    <row r="95" spans="3:16" s="185" customFormat="1" ht="18.75" customHeight="1" x14ac:dyDescent="0.2">
      <c r="K95" s="186"/>
      <c r="L95" s="132"/>
      <c r="M95" s="132"/>
      <c r="N95" s="132"/>
      <c r="O95" s="132"/>
      <c r="P95" s="132"/>
    </row>
    <row r="96" spans="3:16" s="185" customFormat="1" ht="18.75" customHeight="1" x14ac:dyDescent="0.2">
      <c r="K96" s="186"/>
      <c r="L96" s="132"/>
      <c r="M96" s="132"/>
      <c r="N96" s="132"/>
      <c r="O96" s="132"/>
      <c r="P96" s="132"/>
    </row>
    <row r="97" spans="11:16" s="185" customFormat="1" ht="18.75" customHeight="1" x14ac:dyDescent="0.2">
      <c r="K97" s="186"/>
      <c r="L97" s="132"/>
      <c r="M97" s="132"/>
      <c r="N97" s="132"/>
      <c r="O97" s="132"/>
      <c r="P97" s="132"/>
    </row>
    <row r="98" spans="11:16" s="185" customFormat="1" ht="18.75" customHeight="1" x14ac:dyDescent="0.2">
      <c r="K98" s="186"/>
      <c r="L98" s="132"/>
      <c r="M98" s="132"/>
      <c r="N98" s="132"/>
      <c r="O98" s="132"/>
      <c r="P98" s="132"/>
    </row>
    <row r="99" spans="11:16" s="185" customFormat="1" ht="18.75" customHeight="1" x14ac:dyDescent="0.2">
      <c r="K99" s="186"/>
      <c r="L99" s="132"/>
      <c r="M99" s="132"/>
      <c r="N99" s="132"/>
      <c r="O99" s="132"/>
      <c r="P99" s="132"/>
    </row>
    <row r="100" spans="11:16" s="185" customFormat="1" ht="18.75" customHeight="1" x14ac:dyDescent="0.2">
      <c r="K100" s="186"/>
      <c r="L100" s="132"/>
      <c r="M100" s="132"/>
      <c r="N100" s="132"/>
      <c r="O100" s="132"/>
      <c r="P100" s="132"/>
    </row>
    <row r="101" spans="11:16" s="185" customFormat="1" ht="18.75" customHeight="1" x14ac:dyDescent="0.2">
      <c r="K101" s="186"/>
      <c r="L101" s="132"/>
      <c r="M101" s="132"/>
      <c r="N101" s="132"/>
      <c r="O101" s="132"/>
      <c r="P101" s="132"/>
    </row>
    <row r="102" spans="11:16" s="185" customFormat="1" ht="18.75" customHeight="1" x14ac:dyDescent="0.2">
      <c r="K102" s="186"/>
      <c r="L102" s="132"/>
      <c r="M102" s="132"/>
      <c r="N102" s="132"/>
      <c r="O102" s="132"/>
      <c r="P102" s="132"/>
    </row>
    <row r="103" spans="11:16" s="185" customFormat="1" ht="18.75" customHeight="1" x14ac:dyDescent="0.2">
      <c r="K103" s="186"/>
      <c r="L103" s="132"/>
      <c r="M103" s="132"/>
      <c r="N103" s="132"/>
      <c r="O103" s="132"/>
      <c r="P103" s="132"/>
    </row>
    <row r="104" spans="11:16" s="185" customFormat="1" ht="18.75" customHeight="1" x14ac:dyDescent="0.2">
      <c r="K104" s="186"/>
      <c r="L104" s="132"/>
      <c r="M104" s="132"/>
      <c r="N104" s="132"/>
      <c r="O104" s="132"/>
      <c r="P104" s="132"/>
    </row>
    <row r="105" spans="11:16" s="185" customFormat="1" ht="18.75" customHeight="1" x14ac:dyDescent="0.2">
      <c r="K105" s="186"/>
      <c r="L105" s="132"/>
      <c r="M105" s="132"/>
      <c r="N105" s="132"/>
      <c r="O105" s="132"/>
      <c r="P105" s="132"/>
    </row>
    <row r="106" spans="11:16" s="185" customFormat="1" ht="18.75" customHeight="1" x14ac:dyDescent="0.2">
      <c r="K106" s="186"/>
      <c r="L106" s="132"/>
      <c r="M106" s="132"/>
      <c r="N106" s="132"/>
      <c r="O106" s="132"/>
      <c r="P106" s="132"/>
    </row>
    <row r="107" spans="11:16" s="185" customFormat="1" ht="18.75" customHeight="1" x14ac:dyDescent="0.2">
      <c r="K107" s="186"/>
      <c r="L107" s="132"/>
      <c r="M107" s="132"/>
      <c r="N107" s="132"/>
      <c r="O107" s="132"/>
      <c r="P107" s="132"/>
    </row>
    <row r="108" spans="11:16" s="185" customFormat="1" ht="18.75" customHeight="1" x14ac:dyDescent="0.2">
      <c r="K108" s="186"/>
      <c r="L108" s="132"/>
      <c r="M108" s="132"/>
      <c r="N108" s="132"/>
      <c r="O108" s="132"/>
      <c r="P108" s="132"/>
    </row>
    <row r="109" spans="11:16" s="185" customFormat="1" ht="18.75" customHeight="1" x14ac:dyDescent="0.2">
      <c r="K109" s="186"/>
      <c r="L109" s="132"/>
      <c r="M109" s="132"/>
      <c r="N109" s="132"/>
      <c r="O109" s="132"/>
      <c r="P109" s="132"/>
    </row>
    <row r="110" spans="11:16" s="185" customFormat="1" ht="18.75" customHeight="1" x14ac:dyDescent="0.2">
      <c r="K110" s="186"/>
      <c r="L110" s="132"/>
      <c r="M110" s="132"/>
      <c r="N110" s="132"/>
      <c r="O110" s="132"/>
      <c r="P110" s="132"/>
    </row>
    <row r="111" spans="11:16" s="185" customFormat="1" ht="18.75" customHeight="1" x14ac:dyDescent="0.2">
      <c r="K111" s="186"/>
      <c r="L111" s="132"/>
      <c r="M111" s="132"/>
      <c r="N111" s="132"/>
      <c r="O111" s="132"/>
      <c r="P111" s="132"/>
    </row>
    <row r="112" spans="11:16" s="185" customFormat="1" ht="18.75" customHeight="1" x14ac:dyDescent="0.2">
      <c r="K112" s="186"/>
      <c r="L112" s="132"/>
      <c r="M112" s="132"/>
      <c r="N112" s="132"/>
      <c r="O112" s="132"/>
      <c r="P112" s="132"/>
    </row>
    <row r="113" spans="11:16" s="185" customFormat="1" ht="18.75" customHeight="1" x14ac:dyDescent="0.2">
      <c r="K113" s="186"/>
      <c r="L113" s="132"/>
      <c r="M113" s="132"/>
      <c r="N113" s="132"/>
      <c r="O113" s="132"/>
      <c r="P113" s="132"/>
    </row>
    <row r="114" spans="11:16" s="185" customFormat="1" ht="18.75" customHeight="1" x14ac:dyDescent="0.2">
      <c r="K114" s="186"/>
      <c r="L114" s="132"/>
      <c r="M114" s="132"/>
      <c r="N114" s="132"/>
      <c r="O114" s="132"/>
      <c r="P114" s="132"/>
    </row>
    <row r="115" spans="11:16" s="185" customFormat="1" ht="18.75" customHeight="1" x14ac:dyDescent="0.2">
      <c r="K115" s="186"/>
      <c r="L115" s="132"/>
      <c r="M115" s="132"/>
      <c r="N115" s="132"/>
      <c r="O115" s="132"/>
      <c r="P115" s="132"/>
    </row>
    <row r="116" spans="11:16" s="185" customFormat="1" ht="18.75" customHeight="1" x14ac:dyDescent="0.2">
      <c r="K116" s="186"/>
      <c r="L116" s="132"/>
      <c r="M116" s="132"/>
      <c r="N116" s="132"/>
      <c r="O116" s="132"/>
      <c r="P116" s="132"/>
    </row>
    <row r="117" spans="11:16" s="185" customFormat="1" ht="18.75" customHeight="1" x14ac:dyDescent="0.2">
      <c r="K117" s="186"/>
      <c r="L117" s="132"/>
      <c r="M117" s="132"/>
      <c r="N117" s="132"/>
      <c r="O117" s="132"/>
      <c r="P117" s="132"/>
    </row>
    <row r="118" spans="11:16" s="185" customFormat="1" ht="18.75" customHeight="1" x14ac:dyDescent="0.2">
      <c r="K118" s="186"/>
      <c r="L118" s="132"/>
      <c r="M118" s="132"/>
      <c r="N118" s="132"/>
      <c r="O118" s="132"/>
      <c r="P118" s="132"/>
    </row>
    <row r="119" spans="11:16" s="185" customFormat="1" ht="18.75" customHeight="1" x14ac:dyDescent="0.2">
      <c r="K119" s="186"/>
      <c r="L119" s="132"/>
      <c r="M119" s="132"/>
      <c r="N119" s="132"/>
      <c r="O119" s="132"/>
      <c r="P119" s="132"/>
    </row>
    <row r="120" spans="11:16" s="185" customFormat="1" ht="18.75" customHeight="1" x14ac:dyDescent="0.2">
      <c r="K120" s="186"/>
      <c r="L120" s="132"/>
      <c r="M120" s="132"/>
      <c r="N120" s="132"/>
      <c r="O120" s="132"/>
      <c r="P120" s="132"/>
    </row>
    <row r="121" spans="11:16" s="185" customFormat="1" ht="18.75" customHeight="1" x14ac:dyDescent="0.2">
      <c r="K121" s="186"/>
      <c r="L121" s="132"/>
      <c r="M121" s="132"/>
      <c r="N121" s="132"/>
      <c r="O121" s="132"/>
      <c r="P121" s="132"/>
    </row>
    <row r="122" spans="11:16" s="185" customFormat="1" ht="18.75" customHeight="1" x14ac:dyDescent="0.2">
      <c r="K122" s="186"/>
      <c r="L122" s="132"/>
      <c r="M122" s="132"/>
      <c r="N122" s="132"/>
      <c r="O122" s="132"/>
      <c r="P122" s="132"/>
    </row>
    <row r="123" spans="11:16" s="185" customFormat="1" ht="18.75" customHeight="1" x14ac:dyDescent="0.2">
      <c r="K123" s="186"/>
      <c r="L123" s="132"/>
      <c r="M123" s="132"/>
      <c r="N123" s="132"/>
      <c r="O123" s="132"/>
      <c r="P123" s="132"/>
    </row>
    <row r="124" spans="11:16" s="185" customFormat="1" ht="18.75" customHeight="1" x14ac:dyDescent="0.2">
      <c r="K124" s="186"/>
      <c r="L124" s="132"/>
      <c r="M124" s="132"/>
      <c r="N124" s="132"/>
      <c r="O124" s="132"/>
      <c r="P124" s="132"/>
    </row>
    <row r="125" spans="11:16" s="185" customFormat="1" ht="18.75" customHeight="1" x14ac:dyDescent="0.2">
      <c r="K125" s="186"/>
      <c r="L125" s="132"/>
      <c r="M125" s="132"/>
      <c r="N125" s="132"/>
      <c r="O125" s="132"/>
      <c r="P125" s="132"/>
    </row>
    <row r="126" spans="11:16" s="185" customFormat="1" ht="18.75" customHeight="1" x14ac:dyDescent="0.2">
      <c r="K126" s="186"/>
      <c r="L126" s="132"/>
      <c r="M126" s="132"/>
      <c r="N126" s="132"/>
      <c r="O126" s="132"/>
      <c r="P126" s="132"/>
    </row>
    <row r="127" spans="11:16" s="185" customFormat="1" ht="18.75" customHeight="1" x14ac:dyDescent="0.2">
      <c r="K127" s="186"/>
      <c r="L127" s="132"/>
      <c r="M127" s="132"/>
      <c r="N127" s="132"/>
      <c r="O127" s="132"/>
      <c r="P127" s="132"/>
    </row>
    <row r="128" spans="11:16" s="185" customFormat="1" ht="18.75" customHeight="1" x14ac:dyDescent="0.2">
      <c r="K128" s="186"/>
      <c r="L128" s="132"/>
      <c r="M128" s="132"/>
      <c r="N128" s="132"/>
      <c r="O128" s="132"/>
      <c r="P128" s="132"/>
    </row>
    <row r="129" spans="1:16" s="185" customFormat="1" ht="18.75" customHeight="1" x14ac:dyDescent="0.2">
      <c r="K129" s="186"/>
      <c r="L129" s="132"/>
      <c r="M129" s="132"/>
      <c r="N129" s="132"/>
      <c r="O129" s="132"/>
      <c r="P129" s="132"/>
    </row>
    <row r="130" spans="1:16" s="185" customFormat="1" ht="18.75" customHeight="1" x14ac:dyDescent="0.2">
      <c r="K130" s="186"/>
      <c r="L130" s="132"/>
      <c r="M130" s="132"/>
      <c r="N130" s="132"/>
      <c r="O130" s="132"/>
      <c r="P130" s="132"/>
    </row>
    <row r="131" spans="1:16" s="185" customFormat="1" ht="18.75" customHeight="1" x14ac:dyDescent="0.2">
      <c r="K131" s="186"/>
      <c r="L131" s="132"/>
      <c r="M131" s="132"/>
      <c r="N131" s="132"/>
      <c r="O131" s="132"/>
      <c r="P131" s="132"/>
    </row>
    <row r="132" spans="1:16" s="185" customFormat="1" ht="18.75" customHeight="1" x14ac:dyDescent="0.2">
      <c r="K132" s="186"/>
      <c r="L132" s="132"/>
      <c r="M132" s="132"/>
      <c r="N132" s="132"/>
      <c r="O132" s="132"/>
      <c r="P132" s="132"/>
    </row>
    <row r="133" spans="1:16" s="185" customFormat="1" ht="18.75" customHeight="1" x14ac:dyDescent="0.2">
      <c r="K133" s="186"/>
      <c r="L133" s="132"/>
      <c r="M133" s="132"/>
      <c r="N133" s="132"/>
      <c r="O133" s="132"/>
      <c r="P133" s="132"/>
    </row>
    <row r="134" spans="1:16" s="185" customFormat="1" ht="18.75" customHeight="1" x14ac:dyDescent="0.2">
      <c r="K134" s="186"/>
      <c r="L134" s="132"/>
      <c r="M134" s="132"/>
      <c r="N134" s="132"/>
      <c r="O134" s="132"/>
      <c r="P134" s="132"/>
    </row>
    <row r="135" spans="1:16" s="185" customFormat="1" ht="18.75" customHeight="1" x14ac:dyDescent="0.2">
      <c r="K135" s="186"/>
      <c r="L135" s="132"/>
      <c r="M135" s="132"/>
      <c r="N135" s="132"/>
      <c r="O135" s="132"/>
      <c r="P135" s="132"/>
    </row>
    <row r="136" spans="1:16" s="185" customFormat="1" ht="18.75" customHeight="1" x14ac:dyDescent="0.2">
      <c r="K136" s="186"/>
      <c r="L136" s="132"/>
      <c r="M136" s="132"/>
      <c r="N136" s="132"/>
      <c r="O136" s="132"/>
      <c r="P136" s="132"/>
    </row>
    <row r="137" spans="1:16" s="185" customFormat="1" ht="18.75" customHeight="1" x14ac:dyDescent="0.2">
      <c r="K137" s="186"/>
      <c r="L137" s="132"/>
      <c r="M137" s="132"/>
      <c r="N137" s="132"/>
      <c r="O137" s="132"/>
      <c r="P137" s="132"/>
    </row>
    <row r="138" spans="1:16" s="185" customFormat="1" ht="18.75" customHeight="1" x14ac:dyDescent="0.2">
      <c r="K138" s="186"/>
      <c r="L138" s="132"/>
      <c r="M138" s="132"/>
      <c r="N138" s="132"/>
      <c r="O138" s="132"/>
      <c r="P138" s="132"/>
    </row>
    <row r="139" spans="1:16" s="185" customFormat="1" ht="18.75" customHeight="1" x14ac:dyDescent="0.2">
      <c r="K139" s="186"/>
      <c r="L139" s="132"/>
      <c r="M139" s="132"/>
      <c r="N139" s="132"/>
      <c r="O139" s="132"/>
      <c r="P139" s="132"/>
    </row>
    <row r="140" spans="1:16" s="185" customFormat="1" ht="18.75" customHeight="1" x14ac:dyDescent="0.2">
      <c r="A140" s="132"/>
      <c r="B140" s="132"/>
      <c r="C140" s="132"/>
      <c r="D140" s="132"/>
      <c r="E140" s="132"/>
      <c r="F140" s="132"/>
      <c r="G140" s="132"/>
      <c r="H140" s="132"/>
      <c r="K140" s="186"/>
      <c r="L140" s="132"/>
      <c r="M140" s="132"/>
      <c r="N140" s="132"/>
      <c r="O140" s="132"/>
      <c r="P140" s="132"/>
    </row>
    <row r="141" spans="1:16" s="185" customFormat="1" ht="18.75" customHeight="1" x14ac:dyDescent="0.2">
      <c r="A141" s="132"/>
      <c r="B141" s="132"/>
      <c r="C141" s="132"/>
      <c r="D141" s="132"/>
      <c r="E141" s="132"/>
      <c r="F141" s="132"/>
      <c r="G141" s="132"/>
      <c r="H141" s="132"/>
      <c r="K141" s="186"/>
      <c r="L141" s="132"/>
      <c r="M141" s="132"/>
      <c r="N141" s="132"/>
      <c r="O141" s="132"/>
      <c r="P141" s="132"/>
    </row>
    <row r="142" spans="1:16" s="185" customFormat="1" ht="18.75" customHeight="1" x14ac:dyDescent="0.2">
      <c r="A142" s="132"/>
      <c r="B142" s="132"/>
      <c r="C142" s="132"/>
      <c r="D142" s="132"/>
      <c r="E142" s="132"/>
      <c r="F142" s="132"/>
      <c r="G142" s="132"/>
      <c r="H142" s="132"/>
      <c r="K142" s="186"/>
      <c r="L142" s="132"/>
      <c r="M142" s="132"/>
      <c r="N142" s="132"/>
      <c r="O142" s="132"/>
      <c r="P142" s="132"/>
    </row>
    <row r="143" spans="1:16" s="185" customFormat="1" ht="18.75" customHeight="1" x14ac:dyDescent="0.2">
      <c r="C143" s="186"/>
      <c r="D143" s="132"/>
      <c r="E143" s="132"/>
      <c r="F143" s="132"/>
      <c r="G143" s="132"/>
      <c r="H143" s="132"/>
      <c r="K143" s="186"/>
      <c r="L143" s="132"/>
      <c r="M143" s="132"/>
      <c r="N143" s="132"/>
      <c r="O143" s="132"/>
      <c r="P143" s="132"/>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185" customFormat="1" ht="14.25" customHeight="1" x14ac:dyDescent="0.2">
      <c r="C155" s="186"/>
      <c r="D155" s="132"/>
      <c r="E155" s="132"/>
      <c r="F155" s="132"/>
      <c r="G155" s="132"/>
      <c r="H155" s="132"/>
      <c r="K155" s="186"/>
      <c r="L155" s="132"/>
      <c r="M155" s="132"/>
      <c r="N155" s="132"/>
      <c r="O155" s="132"/>
      <c r="P155" s="132"/>
      <c r="Q155" s="132"/>
    </row>
    <row r="156" spans="3:17" s="185" customFormat="1" ht="14.25" customHeight="1" x14ac:dyDescent="0.2">
      <c r="C156" s="186"/>
      <c r="D156" s="132"/>
      <c r="E156" s="132"/>
      <c r="F156" s="132"/>
      <c r="G156" s="132"/>
      <c r="H156" s="132"/>
      <c r="K156" s="186"/>
      <c r="L156" s="132"/>
      <c r="M156" s="132"/>
      <c r="N156" s="132"/>
      <c r="O156" s="132"/>
      <c r="P156" s="132"/>
      <c r="Q156" s="132"/>
    </row>
    <row r="157" spans="3:17" s="185" customFormat="1" ht="14.25" customHeight="1" x14ac:dyDescent="0.2">
      <c r="C157" s="186"/>
      <c r="D157" s="132"/>
      <c r="E157" s="132"/>
      <c r="F157" s="132"/>
      <c r="G157" s="132"/>
      <c r="H157" s="132"/>
      <c r="K157" s="186"/>
      <c r="L157" s="132"/>
      <c r="M157" s="132"/>
      <c r="N157" s="132"/>
      <c r="O157" s="132"/>
      <c r="P157" s="132"/>
      <c r="Q157" s="132"/>
    </row>
  </sheetData>
  <mergeCells count="64">
    <mergeCell ref="B61:C61"/>
    <mergeCell ref="I61:K61"/>
    <mergeCell ref="A70:C70"/>
    <mergeCell ref="A62:C62"/>
    <mergeCell ref="I62:I66"/>
    <mergeCell ref="J62:J66"/>
    <mergeCell ref="A63:A69"/>
    <mergeCell ref="B63:B69"/>
    <mergeCell ref="I67:K67"/>
    <mergeCell ref="I68:K68"/>
    <mergeCell ref="B52:B55"/>
    <mergeCell ref="I54:K54"/>
    <mergeCell ref="I55:I60"/>
    <mergeCell ref="J55:J60"/>
    <mergeCell ref="B56:C56"/>
    <mergeCell ref="B57:B60"/>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A4:A16"/>
    <mergeCell ref="B4:B9"/>
    <mergeCell ref="I4:I10"/>
    <mergeCell ref="J4:J10"/>
    <mergeCell ref="B10:C10"/>
    <mergeCell ref="B11:B15"/>
    <mergeCell ref="I11:K11"/>
    <mergeCell ref="I12:I25"/>
    <mergeCell ref="J12:J16"/>
    <mergeCell ref="B16:C16"/>
    <mergeCell ref="C1:K1"/>
    <mergeCell ref="L1:P1"/>
    <mergeCell ref="D2:F2"/>
    <mergeCell ref="G2:G3"/>
    <mergeCell ref="L2:N2"/>
    <mergeCell ref="O2:O3"/>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8月お知らせ案</vt:lpstr>
      <vt:lpstr>会員動静</vt:lpstr>
      <vt:lpstr>アクティビティ</vt:lpstr>
      <vt:lpstr>LCIF</vt:lpstr>
      <vt:lpstr>'8月お知らせ案'!Print_Area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キャビネット事務局 ３３３－Ｃ地区</cp:lastModifiedBy>
  <cp:lastPrinted>2023-09-15T07:31:10Z</cp:lastPrinted>
  <dcterms:created xsi:type="dcterms:W3CDTF">2023-08-30T04:38:46Z</dcterms:created>
  <dcterms:modified xsi:type="dcterms:W3CDTF">2023-09-19T00:31:17Z</dcterms:modified>
</cp:coreProperties>
</file>