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fic\Dropbox\21-22Ｇ発\"/>
    </mc:Choice>
  </mc:AlternateContent>
  <xr:revisionPtr revIDLastSave="0" documentId="13_ncr:1_{0437B833-2D28-4ECB-BABD-653B1A3FB801}" xr6:coauthVersionLast="47" xr6:coauthVersionMax="47" xr10:uidLastSave="{00000000-0000-0000-0000-000000000000}"/>
  <bookViews>
    <workbookView xWindow="-120" yWindow="-120" windowWidth="29040" windowHeight="15840" xr2:uid="{8552F800-B1FF-4592-BE16-ED55714B8F13}"/>
  </bookViews>
  <sheets>
    <sheet name="202112月末会員数神津島栗源削除" sheetId="4" r:id="rId1"/>
  </sheets>
  <definedNames>
    <definedName name="_xlnm.Print_Area" localSheetId="0">'202112月末会員数神津島栗源削除'!$D$1:$AE$68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E60" i="4" l="1"/>
  <c r="AB60" i="4"/>
  <c r="AA60" i="4"/>
  <c r="Z60" i="4"/>
  <c r="Y60" i="4"/>
  <c r="X60" i="4"/>
  <c r="W60" i="4"/>
  <c r="V60" i="4"/>
  <c r="AC59" i="4"/>
  <c r="AD59" i="4" s="1"/>
  <c r="AE59" i="4" s="1"/>
  <c r="N61" i="4"/>
  <c r="O61" i="4" s="1"/>
  <c r="P61" i="4" s="1"/>
  <c r="AC58" i="4"/>
  <c r="AD58" i="4" s="1"/>
  <c r="AE58" i="4" s="1"/>
  <c r="O60" i="4"/>
  <c r="P60" i="4" s="1"/>
  <c r="N60" i="4"/>
  <c r="AC57" i="4"/>
  <c r="AD57" i="4" s="1"/>
  <c r="AE57" i="4" s="1"/>
  <c r="N59" i="4"/>
  <c r="O59" i="4" s="1"/>
  <c r="P59" i="4" s="1"/>
  <c r="AC56" i="4"/>
  <c r="AD56" i="4" s="1"/>
  <c r="AE56" i="4" s="1"/>
  <c r="N58" i="4"/>
  <c r="O58" i="4" s="1"/>
  <c r="P58" i="4" s="1"/>
  <c r="AC55" i="4"/>
  <c r="AD55" i="4" s="1"/>
  <c r="AE55" i="4" s="1"/>
  <c r="N57" i="4"/>
  <c r="O57" i="4" s="1"/>
  <c r="P57" i="4" s="1"/>
  <c r="AC54" i="4"/>
  <c r="AD54" i="4" s="1"/>
  <c r="AE54" i="4" s="1"/>
  <c r="N56" i="4"/>
  <c r="O56" i="4" s="1"/>
  <c r="P56" i="4" s="1"/>
  <c r="AD53" i="4"/>
  <c r="AE53" i="4" s="1"/>
  <c r="AC53" i="4"/>
  <c r="N55" i="4"/>
  <c r="O55" i="4" s="1"/>
  <c r="P55" i="4" s="1"/>
  <c r="AC52" i="4"/>
  <c r="AD52" i="4" s="1"/>
  <c r="AE52" i="4" s="1"/>
  <c r="N54" i="4"/>
  <c r="O54" i="4" s="1"/>
  <c r="P54" i="4" s="1"/>
  <c r="AC51" i="4"/>
  <c r="AD51" i="4" s="1"/>
  <c r="AE51" i="4" s="1"/>
  <c r="N53" i="4"/>
  <c r="O53" i="4" s="1"/>
  <c r="P53" i="4" s="1"/>
  <c r="AC50" i="4"/>
  <c r="AD50" i="4" s="1"/>
  <c r="AE50" i="4" s="1"/>
  <c r="N52" i="4"/>
  <c r="O52" i="4" s="1"/>
  <c r="P52" i="4" s="1"/>
  <c r="AC49" i="4"/>
  <c r="AD49" i="4" s="1"/>
  <c r="AE49" i="4" s="1"/>
  <c r="O51" i="4"/>
  <c r="P51" i="4" s="1"/>
  <c r="N51" i="4"/>
  <c r="AC48" i="4"/>
  <c r="AD48" i="4" s="1"/>
  <c r="AE48" i="4" s="1"/>
  <c r="N50" i="4"/>
  <c r="O50" i="4" s="1"/>
  <c r="P50" i="4" s="1"/>
  <c r="AC47" i="4"/>
  <c r="AD47" i="4" s="1"/>
  <c r="AE47" i="4" s="1"/>
  <c r="N49" i="4"/>
  <c r="O49" i="4" s="1"/>
  <c r="P49" i="4" s="1"/>
  <c r="AC46" i="4"/>
  <c r="AD46" i="4" s="1"/>
  <c r="AE46" i="4" s="1"/>
  <c r="N48" i="4"/>
  <c r="O48" i="4" s="1"/>
  <c r="P48" i="4" s="1"/>
  <c r="AC45" i="4"/>
  <c r="AD45" i="4" s="1"/>
  <c r="AE45" i="4" s="1"/>
  <c r="N47" i="4"/>
  <c r="O47" i="4" s="1"/>
  <c r="P47" i="4" s="1"/>
  <c r="AD44" i="4"/>
  <c r="AE44" i="4" s="1"/>
  <c r="AC44" i="4"/>
  <c r="N46" i="4"/>
  <c r="O46" i="4" s="1"/>
  <c r="P46" i="4" s="1"/>
  <c r="AC43" i="4"/>
  <c r="AD43" i="4" s="1"/>
  <c r="AE43" i="4" s="1"/>
  <c r="N45" i="4"/>
  <c r="O45" i="4" s="1"/>
  <c r="P45" i="4" s="1"/>
  <c r="AC42" i="4"/>
  <c r="AD42" i="4" s="1"/>
  <c r="AE42" i="4" s="1"/>
  <c r="N44" i="4"/>
  <c r="O44" i="4" s="1"/>
  <c r="P44" i="4" s="1"/>
  <c r="AC41" i="4"/>
  <c r="AD41" i="4" s="1"/>
  <c r="AE41" i="4" s="1"/>
  <c r="N43" i="4"/>
  <c r="O43" i="4" s="1"/>
  <c r="P43" i="4" s="1"/>
  <c r="AC40" i="4"/>
  <c r="AD40" i="4" s="1"/>
  <c r="AE40" i="4" s="1"/>
  <c r="N42" i="4"/>
  <c r="O42" i="4" s="1"/>
  <c r="P42" i="4" s="1"/>
  <c r="AC39" i="4"/>
  <c r="AD39" i="4" s="1"/>
  <c r="AE39" i="4" s="1"/>
  <c r="N41" i="4"/>
  <c r="O41" i="4" s="1"/>
  <c r="P41" i="4" s="1"/>
  <c r="AC38" i="4"/>
  <c r="AD38" i="4" s="1"/>
  <c r="AE38" i="4" s="1"/>
  <c r="N40" i="4"/>
  <c r="O40" i="4" s="1"/>
  <c r="P40" i="4" s="1"/>
  <c r="AC37" i="4"/>
  <c r="AD37" i="4" s="1"/>
  <c r="AE37" i="4" s="1"/>
  <c r="N39" i="4"/>
  <c r="O39" i="4" s="1"/>
  <c r="P39" i="4" s="1"/>
  <c r="AC36" i="4"/>
  <c r="AD36" i="4" s="1"/>
  <c r="AE36" i="4" s="1"/>
  <c r="N38" i="4"/>
  <c r="O38" i="4" s="1"/>
  <c r="P38" i="4" s="1"/>
  <c r="AC35" i="4"/>
  <c r="AD35" i="4" s="1"/>
  <c r="AE35" i="4" s="1"/>
  <c r="N37" i="4"/>
  <c r="O37" i="4" s="1"/>
  <c r="P37" i="4" s="1"/>
  <c r="AC34" i="4"/>
  <c r="AD34" i="4" s="1"/>
  <c r="AE34" i="4" s="1"/>
  <c r="N36" i="4"/>
  <c r="O36" i="4" s="1"/>
  <c r="P36" i="4" s="1"/>
  <c r="N35" i="4"/>
  <c r="O35" i="4" s="1"/>
  <c r="P35" i="4" s="1"/>
  <c r="AC33" i="4"/>
  <c r="AD33" i="4" s="1"/>
  <c r="AE33" i="4" s="1"/>
  <c r="N34" i="4"/>
  <c r="O34" i="4" s="1"/>
  <c r="P34" i="4" s="1"/>
  <c r="AC32" i="4"/>
  <c r="AD32" i="4" s="1"/>
  <c r="AE32" i="4" s="1"/>
  <c r="N33" i="4"/>
  <c r="O33" i="4" s="1"/>
  <c r="P33" i="4" s="1"/>
  <c r="AC31" i="4"/>
  <c r="AD31" i="4" s="1"/>
  <c r="AE31" i="4" s="1"/>
  <c r="N32" i="4"/>
  <c r="O32" i="4" s="1"/>
  <c r="P32" i="4" s="1"/>
  <c r="AC30" i="4"/>
  <c r="AD30" i="4" s="1"/>
  <c r="AE30" i="4" s="1"/>
  <c r="N31" i="4"/>
  <c r="O31" i="4" s="1"/>
  <c r="P31" i="4" s="1"/>
  <c r="AC29" i="4"/>
  <c r="AD29" i="4" s="1"/>
  <c r="N30" i="4"/>
  <c r="O30" i="4" s="1"/>
  <c r="P30" i="4" s="1"/>
  <c r="AC28" i="4"/>
  <c r="AD28" i="4" s="1"/>
  <c r="AE28" i="4" s="1"/>
  <c r="N29" i="4"/>
  <c r="O29" i="4" s="1"/>
  <c r="P29" i="4" s="1"/>
  <c r="AC27" i="4"/>
  <c r="AD27" i="4" s="1"/>
  <c r="AE27" i="4" s="1"/>
  <c r="N28" i="4"/>
  <c r="O28" i="4" s="1"/>
  <c r="P28" i="4" s="1"/>
  <c r="AC26" i="4"/>
  <c r="AD26" i="4" s="1"/>
  <c r="AE26" i="4" s="1"/>
  <c r="N27" i="4"/>
  <c r="O27" i="4" s="1"/>
  <c r="P27" i="4" s="1"/>
  <c r="AC25" i="4"/>
  <c r="AD25" i="4" s="1"/>
  <c r="AE25" i="4" s="1"/>
  <c r="N26" i="4"/>
  <c r="O26" i="4" s="1"/>
  <c r="P26" i="4" s="1"/>
  <c r="AC24" i="4"/>
  <c r="AD24" i="4" s="1"/>
  <c r="AE24" i="4" s="1"/>
  <c r="N25" i="4"/>
  <c r="O25" i="4" s="1"/>
  <c r="P25" i="4" s="1"/>
  <c r="N24" i="4"/>
  <c r="O24" i="4" s="1"/>
  <c r="P24" i="4" s="1"/>
  <c r="AC23" i="4"/>
  <c r="AD23" i="4" s="1"/>
  <c r="AE23" i="4" s="1"/>
  <c r="N23" i="4"/>
  <c r="O23" i="4" s="1"/>
  <c r="P23" i="4" s="1"/>
  <c r="AC22" i="4"/>
  <c r="AD22" i="4" s="1"/>
  <c r="AE22" i="4" s="1"/>
  <c r="N22" i="4"/>
  <c r="O22" i="4" s="1"/>
  <c r="P22" i="4" s="1"/>
  <c r="AC21" i="4"/>
  <c r="AD21" i="4" s="1"/>
  <c r="AE21" i="4" s="1"/>
  <c r="N21" i="4"/>
  <c r="O21" i="4" s="1"/>
  <c r="P21" i="4" s="1"/>
  <c r="AC20" i="4"/>
  <c r="AD20" i="4" s="1"/>
  <c r="AE20" i="4" s="1"/>
  <c r="N20" i="4"/>
  <c r="O20" i="4" s="1"/>
  <c r="P20" i="4" s="1"/>
  <c r="AC19" i="4"/>
  <c r="AD19" i="4" s="1"/>
  <c r="AE19" i="4" s="1"/>
  <c r="N19" i="4"/>
  <c r="O19" i="4" s="1"/>
  <c r="P19" i="4" s="1"/>
  <c r="AC18" i="4"/>
  <c r="AD18" i="4" s="1"/>
  <c r="AE18" i="4" s="1"/>
  <c r="N18" i="4"/>
  <c r="O18" i="4" s="1"/>
  <c r="P18" i="4" s="1"/>
  <c r="AC17" i="4"/>
  <c r="AD17" i="4" s="1"/>
  <c r="AE17" i="4" s="1"/>
  <c r="N17" i="4"/>
  <c r="O17" i="4" s="1"/>
  <c r="P17" i="4" s="1"/>
  <c r="AC16" i="4"/>
  <c r="AD16" i="4" s="1"/>
  <c r="AE16" i="4" s="1"/>
  <c r="N16" i="4"/>
  <c r="O16" i="4" s="1"/>
  <c r="P16" i="4" s="1"/>
  <c r="AC15" i="4"/>
  <c r="AD15" i="4" s="1"/>
  <c r="AE15" i="4" s="1"/>
  <c r="N15" i="4"/>
  <c r="O15" i="4" s="1"/>
  <c r="P15" i="4" s="1"/>
  <c r="AC14" i="4"/>
  <c r="AD14" i="4" s="1"/>
  <c r="AE14" i="4" s="1"/>
  <c r="N14" i="4"/>
  <c r="O14" i="4" s="1"/>
  <c r="P14" i="4" s="1"/>
  <c r="AC13" i="4"/>
  <c r="AD13" i="4" s="1"/>
  <c r="AE13" i="4" s="1"/>
  <c r="N13" i="4"/>
  <c r="O13" i="4" s="1"/>
  <c r="P13" i="4" s="1"/>
  <c r="AC12" i="4"/>
  <c r="AD12" i="4" s="1"/>
  <c r="AE12" i="4" s="1"/>
  <c r="N12" i="4"/>
  <c r="O12" i="4" s="1"/>
  <c r="P12" i="4" s="1"/>
  <c r="AC11" i="4"/>
  <c r="AD11" i="4" s="1"/>
  <c r="AE11" i="4" s="1"/>
  <c r="N11" i="4"/>
  <c r="O11" i="4" s="1"/>
  <c r="P11" i="4" s="1"/>
  <c r="AC10" i="4"/>
  <c r="AD10" i="4" s="1"/>
  <c r="AE10" i="4" s="1"/>
  <c r="N10" i="4"/>
  <c r="O10" i="4" s="1"/>
  <c r="P10" i="4" s="1"/>
  <c r="AC9" i="4"/>
  <c r="AD9" i="4" s="1"/>
  <c r="AE9" i="4" s="1"/>
  <c r="N9" i="4"/>
  <c r="O9" i="4" s="1"/>
  <c r="P9" i="4" s="1"/>
  <c r="AC8" i="4"/>
  <c r="AD8" i="4" s="1"/>
  <c r="AE8" i="4" s="1"/>
  <c r="N8" i="4"/>
  <c r="O8" i="4" s="1"/>
  <c r="P8" i="4" s="1"/>
  <c r="AC7" i="4"/>
  <c r="AD7" i="4" s="1"/>
  <c r="AE7" i="4" s="1"/>
  <c r="N7" i="4"/>
  <c r="O7" i="4" s="1"/>
  <c r="P7" i="4" s="1"/>
  <c r="AC6" i="4"/>
  <c r="AD6" i="4" s="1"/>
  <c r="AE6" i="4" s="1"/>
  <c r="N6" i="4"/>
  <c r="O6" i="4" s="1"/>
  <c r="P6" i="4" s="1"/>
  <c r="AC5" i="4"/>
  <c r="AD5" i="4" s="1"/>
  <c r="AE5" i="4" s="1"/>
  <c r="N5" i="4"/>
  <c r="O5" i="4" s="1"/>
  <c r="AD60" i="4" l="1"/>
  <c r="P5" i="4"/>
  <c r="AC60" i="4"/>
</calcChain>
</file>

<file path=xl/sharedStrings.xml><?xml version="1.0" encoding="utf-8"?>
<sst xmlns="http://schemas.openxmlformats.org/spreadsheetml/2006/main" count="154" uniqueCount="135">
  <si>
    <t>№</t>
    <phoneticPr fontId="4"/>
  </si>
  <si>
    <t>R</t>
    <phoneticPr fontId="6"/>
  </si>
  <si>
    <t>Z</t>
    <phoneticPr fontId="6"/>
  </si>
  <si>
    <t>除会員数</t>
    <rPh sb="0" eb="1">
      <t>ノゾ</t>
    </rPh>
    <rPh sb="1" eb="4">
      <t>カイインスウ</t>
    </rPh>
    <phoneticPr fontId="4"/>
  </si>
  <si>
    <t>キャビネット構成員は代議員として優先的に登録をお願いいたします。</t>
    <phoneticPr fontId="4"/>
  </si>
  <si>
    <t>グッドスタンディングのクラブでないと代議員算出の資格がありません。</t>
    <rPh sb="18" eb="21">
      <t>ダイギイン</t>
    </rPh>
    <rPh sb="21" eb="23">
      <t>サンシュツ</t>
    </rPh>
    <rPh sb="24" eb="26">
      <t>シカク</t>
    </rPh>
    <phoneticPr fontId="4"/>
  </si>
  <si>
    <t>計</t>
    <rPh sb="0" eb="1">
      <t>ケイ</t>
    </rPh>
    <phoneticPr fontId="3"/>
  </si>
  <si>
    <t>3月～6月</t>
    <rPh sb="1" eb="2">
      <t>ガツ</t>
    </rPh>
    <rPh sb="4" eb="5">
      <t>ガツ</t>
    </rPh>
    <phoneticPr fontId="5"/>
  </si>
  <si>
    <t>本部順</t>
    <rPh sb="0" eb="2">
      <t>ホンブ</t>
    </rPh>
    <rPh sb="2" eb="3">
      <t>ジュン</t>
    </rPh>
    <phoneticPr fontId="4"/>
  </si>
  <si>
    <t>クラブ名</t>
    <rPh sb="3" eb="4">
      <t>メイ</t>
    </rPh>
    <phoneticPr fontId="6"/>
  </si>
  <si>
    <t>新入</t>
    <rPh sb="0" eb="2">
      <t>シンニュウ</t>
    </rPh>
    <phoneticPr fontId="4"/>
  </si>
  <si>
    <t>再入</t>
    <rPh sb="0" eb="2">
      <t>サイニュウ</t>
    </rPh>
    <phoneticPr fontId="4"/>
  </si>
  <si>
    <t>転入</t>
    <rPh sb="0" eb="2">
      <t>テンニュウ</t>
    </rPh>
    <phoneticPr fontId="4"/>
  </si>
  <si>
    <t>代議員数</t>
    <rPh sb="0" eb="3">
      <t>ダイギイン</t>
    </rPh>
    <rPh sb="3" eb="4">
      <t>スウ</t>
    </rPh>
    <phoneticPr fontId="1"/>
  </si>
  <si>
    <t>市川</t>
  </si>
  <si>
    <t>市原</t>
  </si>
  <si>
    <t>市川東</t>
    <phoneticPr fontId="4"/>
  </si>
  <si>
    <t>市原コスモス</t>
  </si>
  <si>
    <t>市川北</t>
  </si>
  <si>
    <t>市原かずさ</t>
    <phoneticPr fontId="4"/>
  </si>
  <si>
    <t>市川南</t>
    <phoneticPr fontId="4"/>
  </si>
  <si>
    <t>市原南</t>
  </si>
  <si>
    <t>市川パインツリー</t>
    <phoneticPr fontId="4"/>
  </si>
  <si>
    <t>市原東</t>
  </si>
  <si>
    <t>市川ﾌﾛﾝﾃｨｱﾛｰｽﾞｼﾆｱ</t>
    <rPh sb="0" eb="15">
      <t>ローズ</t>
    </rPh>
    <phoneticPr fontId="4"/>
  </si>
  <si>
    <t>市原さくら</t>
  </si>
  <si>
    <t>浦安</t>
    <phoneticPr fontId="4"/>
  </si>
  <si>
    <t>市原国府</t>
    <phoneticPr fontId="4"/>
  </si>
  <si>
    <t>行徳</t>
  </si>
  <si>
    <t>成田</t>
  </si>
  <si>
    <t>浦安シーサイド</t>
  </si>
  <si>
    <t>酒々井</t>
  </si>
  <si>
    <t>浦安中央</t>
    <phoneticPr fontId="4"/>
  </si>
  <si>
    <t>成田グリーン</t>
  </si>
  <si>
    <t>行徳リバーサイド</t>
    <phoneticPr fontId="4"/>
  </si>
  <si>
    <t>松戸</t>
  </si>
  <si>
    <t>富里</t>
  </si>
  <si>
    <t>松戸中央</t>
  </si>
  <si>
    <t>栄町</t>
    <phoneticPr fontId="4"/>
  </si>
  <si>
    <t>松戸ユーカリ</t>
  </si>
  <si>
    <t>佐倉</t>
  </si>
  <si>
    <t>松戸グリーン</t>
  </si>
  <si>
    <t>八街</t>
    <phoneticPr fontId="4"/>
  </si>
  <si>
    <t>東葛飾</t>
    <rPh sb="0" eb="3">
      <t>ヒガシカツシカ</t>
    </rPh>
    <phoneticPr fontId="4"/>
  </si>
  <si>
    <t>佐倉中央</t>
  </si>
  <si>
    <t>流山</t>
    <phoneticPr fontId="4"/>
  </si>
  <si>
    <t>佐倉むらさき</t>
    <phoneticPr fontId="4"/>
  </si>
  <si>
    <t>松戸東</t>
    <phoneticPr fontId="4"/>
  </si>
  <si>
    <t>四街道</t>
  </si>
  <si>
    <t>野田</t>
  </si>
  <si>
    <t>四街道中央</t>
    <phoneticPr fontId="4"/>
  </si>
  <si>
    <t>関宿</t>
    <phoneticPr fontId="4"/>
  </si>
  <si>
    <t>四街道ユーアイ</t>
  </si>
  <si>
    <t>東葛飾サポート</t>
    <rPh sb="0" eb="3">
      <t>ヒガシカツシカ</t>
    </rPh>
    <phoneticPr fontId="4"/>
  </si>
  <si>
    <t>柏</t>
  </si>
  <si>
    <t>我孫子</t>
  </si>
  <si>
    <t>銚子</t>
  </si>
  <si>
    <t>印西</t>
  </si>
  <si>
    <t>佐原</t>
  </si>
  <si>
    <t>柏さくら</t>
    <phoneticPr fontId="4"/>
  </si>
  <si>
    <t>東庄</t>
  </si>
  <si>
    <t>柏中央</t>
    <phoneticPr fontId="4"/>
  </si>
  <si>
    <t>神崎</t>
  </si>
  <si>
    <t>柏沼南</t>
    <phoneticPr fontId="4"/>
  </si>
  <si>
    <t>銚子中央</t>
    <phoneticPr fontId="4"/>
  </si>
  <si>
    <t>柏グリーン</t>
    <phoneticPr fontId="4"/>
  </si>
  <si>
    <t>小見川</t>
    <phoneticPr fontId="4"/>
  </si>
  <si>
    <t>柏オーク</t>
  </si>
  <si>
    <t>八日市場</t>
  </si>
  <si>
    <t>柏なの花</t>
    <phoneticPr fontId="4"/>
  </si>
  <si>
    <t>総武中央</t>
  </si>
  <si>
    <t>柏創生</t>
    <phoneticPr fontId="4"/>
  </si>
  <si>
    <t>多古</t>
  </si>
  <si>
    <t>船橋</t>
  </si>
  <si>
    <t>大栄</t>
  </si>
  <si>
    <t>船橋中央</t>
    <phoneticPr fontId="4"/>
  </si>
  <si>
    <t>光</t>
    <phoneticPr fontId="4"/>
  </si>
  <si>
    <t>旭</t>
  </si>
  <si>
    <t>千葉レスキュー</t>
    <rPh sb="0" eb="2">
      <t>チバ</t>
    </rPh>
    <phoneticPr fontId="4"/>
  </si>
  <si>
    <t>飯岡</t>
  </si>
  <si>
    <t>干潟</t>
  </si>
  <si>
    <t>山田町</t>
  </si>
  <si>
    <t>銚子ウエストポート</t>
    <phoneticPr fontId="4"/>
  </si>
  <si>
    <t>船橋北</t>
  </si>
  <si>
    <t>木更津</t>
  </si>
  <si>
    <t>白井</t>
    <phoneticPr fontId="4"/>
  </si>
  <si>
    <t>鎌ケ谷飛翔</t>
  </si>
  <si>
    <t>白井あすなろ</t>
    <phoneticPr fontId="4"/>
  </si>
  <si>
    <t>習志野</t>
    <phoneticPr fontId="4"/>
  </si>
  <si>
    <t>君津</t>
    <phoneticPr fontId="4"/>
  </si>
  <si>
    <t>八千代</t>
  </si>
  <si>
    <t>君津中央</t>
  </si>
  <si>
    <t>習志野中央</t>
  </si>
  <si>
    <t>君津プラチナ</t>
    <phoneticPr fontId="4"/>
  </si>
  <si>
    <t>八千代東</t>
    <phoneticPr fontId="4"/>
  </si>
  <si>
    <t>館山</t>
  </si>
  <si>
    <t>八千代中央</t>
    <phoneticPr fontId="4"/>
  </si>
  <si>
    <t>千葉</t>
    <phoneticPr fontId="4"/>
  </si>
  <si>
    <t>千葉中央</t>
  </si>
  <si>
    <t>上総一宮</t>
    <phoneticPr fontId="4"/>
  </si>
  <si>
    <t>（地区会費完納・国際会費未納分がUS＄10.00を超えておらずかつ、90日を経過したUS$50.00を上回る未納残高がない事）</t>
    <rPh sb="61" eb="62">
      <t>コト</t>
    </rPh>
    <phoneticPr fontId="4"/>
  </si>
  <si>
    <r>
      <rPr>
        <b/>
        <sz val="8"/>
        <rFont val="ＭＳ ゴシック"/>
        <family val="3"/>
        <charset val="128"/>
      </rPr>
      <t>CLUB</t>
    </r>
    <r>
      <rPr>
        <sz val="8"/>
        <rFont val="ＭＳ ゴシック"/>
        <family val="3"/>
        <charset val="128"/>
      </rPr>
      <t xml:space="preserve"> </t>
    </r>
    <r>
      <rPr>
        <b/>
        <sz val="8"/>
        <rFont val="ＭＳ ゴシック"/>
        <family val="3"/>
        <charset val="128"/>
      </rPr>
      <t>NBR</t>
    </r>
  </si>
  <si>
    <t>算出
会員数</t>
    <rPh sb="0" eb="2">
      <t>サンシュツ</t>
    </rPh>
    <rPh sb="3" eb="6">
      <t>カイインスウ</t>
    </rPh>
    <phoneticPr fontId="4"/>
  </si>
  <si>
    <t>「クラブ代議員数」には元国際理事・前・元・現地区ガバナーは含みません、別に登録可能です。</t>
    <phoneticPr fontId="4"/>
  </si>
  <si>
    <t>1年と1日在籍している会員数10名ごと及び端数5名以上について代議員1名（但しクラブは少なくとも1名の代議員を出席させることができる）</t>
    <rPh sb="5" eb="7">
      <t>ザイセキ</t>
    </rPh>
    <rPh sb="37" eb="38">
      <t>タダ</t>
    </rPh>
    <rPh sb="43" eb="44">
      <t>スク</t>
    </rPh>
    <rPh sb="49" eb="50">
      <t>メイ</t>
    </rPh>
    <rPh sb="51" eb="54">
      <t>ダイギイン</t>
    </rPh>
    <rPh sb="55" eb="57">
      <t>シュッセキ</t>
    </rPh>
    <phoneticPr fontId="3"/>
  </si>
  <si>
    <t>第68回地区年次大会クラブ代議員数一覧表</t>
    <rPh sb="0" eb="1">
      <t>ダイ</t>
    </rPh>
    <rPh sb="3" eb="4">
      <t>カイ</t>
    </rPh>
    <rPh sb="4" eb="6">
      <t>チク</t>
    </rPh>
    <rPh sb="6" eb="8">
      <t>ネンジ</t>
    </rPh>
    <rPh sb="8" eb="10">
      <t>タイカイ</t>
    </rPh>
    <rPh sb="13" eb="14">
      <t>ダイ</t>
    </rPh>
    <rPh sb="14" eb="17">
      <t>ギインスウ</t>
    </rPh>
    <rPh sb="17" eb="19">
      <t>イチラン</t>
    </rPh>
    <rPh sb="19" eb="20">
      <t>ヒョウ</t>
    </rPh>
    <phoneticPr fontId="4"/>
  </si>
  <si>
    <t>船橋東</t>
    <rPh sb="0" eb="2">
      <t>フナバシ</t>
    </rPh>
    <rPh sb="2" eb="3">
      <t>ヒガシ</t>
    </rPh>
    <phoneticPr fontId="3"/>
  </si>
  <si>
    <t>船橋京葉</t>
    <rPh sb="0" eb="2">
      <t>フナバシ</t>
    </rPh>
    <rPh sb="2" eb="4">
      <t>ケイヨウ</t>
    </rPh>
    <phoneticPr fontId="3"/>
  </si>
  <si>
    <t>船橋グリーン</t>
    <rPh sb="0" eb="2">
      <t>フナバシ</t>
    </rPh>
    <phoneticPr fontId="4"/>
  </si>
  <si>
    <t>船橋さざんか</t>
    <rPh sb="0" eb="2">
      <t>フナバシ</t>
    </rPh>
    <phoneticPr fontId="4"/>
  </si>
  <si>
    <t>船橋翼</t>
    <rPh sb="0" eb="2">
      <t>フナバシ</t>
    </rPh>
    <rPh sb="2" eb="3">
      <t>ツバサ</t>
    </rPh>
    <phoneticPr fontId="4"/>
  </si>
  <si>
    <t>千葉エコー</t>
    <rPh sb="0" eb="2">
      <t>チバ</t>
    </rPh>
    <phoneticPr fontId="3"/>
  </si>
  <si>
    <t>千葉若潮</t>
    <rPh sb="0" eb="2">
      <t>チバ</t>
    </rPh>
    <rPh sb="2" eb="4">
      <t>ワカシオ</t>
    </rPh>
    <phoneticPr fontId="3"/>
  </si>
  <si>
    <t>千葉幕張メッセ</t>
    <rPh sb="0" eb="2">
      <t>チバ</t>
    </rPh>
    <rPh sb="2" eb="4">
      <t>マクハリ</t>
    </rPh>
    <phoneticPr fontId="4"/>
  </si>
  <si>
    <t>千葉グリーン</t>
    <rPh sb="0" eb="2">
      <t>チバ</t>
    </rPh>
    <phoneticPr fontId="4"/>
  </si>
  <si>
    <t>千葉ゆうきの</t>
    <rPh sb="0" eb="2">
      <t>チバ</t>
    </rPh>
    <phoneticPr fontId="4"/>
  </si>
  <si>
    <t>千葉ネオ</t>
    <rPh sb="0" eb="2">
      <t>チバ</t>
    </rPh>
    <phoneticPr fontId="4"/>
  </si>
  <si>
    <t>千葉花見川</t>
    <rPh sb="0" eb="2">
      <t>チバ</t>
    </rPh>
    <rPh sb="2" eb="5">
      <t>ハナミガワ</t>
    </rPh>
    <phoneticPr fontId="3"/>
  </si>
  <si>
    <t>富津</t>
    <rPh sb="0" eb="2">
      <t>フッツ</t>
    </rPh>
    <phoneticPr fontId="3"/>
  </si>
  <si>
    <t>上総</t>
    <rPh sb="0" eb="2">
      <t>カズサ</t>
    </rPh>
    <phoneticPr fontId="4"/>
  </si>
  <si>
    <t>木更津中央</t>
    <rPh sb="0" eb="5">
      <t>キサラヅチュウオウ</t>
    </rPh>
    <phoneticPr fontId="3"/>
  </si>
  <si>
    <t>袖ケ浦</t>
    <rPh sb="0" eb="3">
      <t>ソデガウラ</t>
    </rPh>
    <phoneticPr fontId="3"/>
  </si>
  <si>
    <t>鴨川</t>
    <rPh sb="0" eb="2">
      <t>カモガワ</t>
    </rPh>
    <phoneticPr fontId="3"/>
  </si>
  <si>
    <t>館山中央</t>
    <rPh sb="0" eb="4">
      <t>タテヤマチュウオウ</t>
    </rPh>
    <phoneticPr fontId="4"/>
  </si>
  <si>
    <t>房総勝浦</t>
    <rPh sb="0" eb="4">
      <t>ボウソウカツウラ</t>
    </rPh>
    <phoneticPr fontId="4"/>
  </si>
  <si>
    <t>夷隅</t>
    <rPh sb="0" eb="2">
      <t>イスミ</t>
    </rPh>
    <phoneticPr fontId="4"/>
  </si>
  <si>
    <t>南房総</t>
    <rPh sb="0" eb="3">
      <t>ミナミボウソウ</t>
    </rPh>
    <phoneticPr fontId="4"/>
  </si>
  <si>
    <t>東金</t>
    <rPh sb="0" eb="2">
      <t>トウガネ</t>
    </rPh>
    <phoneticPr fontId="3"/>
  </si>
  <si>
    <t>大網白里</t>
    <rPh sb="0" eb="4">
      <t>オオアミシラサト</t>
    </rPh>
    <phoneticPr fontId="4"/>
  </si>
  <si>
    <t>九十九里</t>
    <rPh sb="0" eb="4">
      <t>クジュウクリ</t>
    </rPh>
    <phoneticPr fontId="3"/>
  </si>
  <si>
    <t>白子</t>
    <rPh sb="0" eb="2">
      <t>シラコ</t>
    </rPh>
    <phoneticPr fontId="3"/>
  </si>
  <si>
    <t>茂原中央</t>
    <rPh sb="0" eb="4">
      <t>モバラチュウオウ</t>
    </rPh>
    <phoneticPr fontId="3"/>
  </si>
  <si>
    <t>今年度の代議員算出会員数は2021年12月末在籍数から2021.3～12月の「新入·再入·転入」を除いた会員数です。</t>
    <rPh sb="0" eb="3">
      <t>コンネンド</t>
    </rPh>
    <rPh sb="4" eb="7">
      <t>ダイギイン</t>
    </rPh>
    <rPh sb="7" eb="9">
      <t>サンシュツ</t>
    </rPh>
    <rPh sb="9" eb="12">
      <t>カイインスウ</t>
    </rPh>
    <rPh sb="17" eb="18">
      <t>ネン</t>
    </rPh>
    <rPh sb="20" eb="21">
      <t>ガツ</t>
    </rPh>
    <rPh sb="21" eb="22">
      <t>マツ</t>
    </rPh>
    <rPh sb="22" eb="24">
      <t>ザイセキ</t>
    </rPh>
    <rPh sb="24" eb="25">
      <t>スウ</t>
    </rPh>
    <rPh sb="36" eb="37">
      <t>ガツ</t>
    </rPh>
    <rPh sb="39" eb="40">
      <t>シン</t>
    </rPh>
    <rPh sb="40" eb="41">
      <t>ニュウ</t>
    </rPh>
    <rPh sb="42" eb="44">
      <t>サイニュウ</t>
    </rPh>
    <rPh sb="45" eb="47">
      <t>テンニュウ</t>
    </rPh>
    <rPh sb="49" eb="50">
      <t>ノゾ</t>
    </rPh>
    <rPh sb="52" eb="54">
      <t>カイイン</t>
    </rPh>
    <rPh sb="54" eb="55">
      <t>スウ</t>
    </rPh>
    <phoneticPr fontId="4"/>
  </si>
  <si>
    <t>12月末会員数</t>
    <rPh sb="2" eb="3">
      <t>ガツ</t>
    </rPh>
    <rPh sb="3" eb="4">
      <t>マツ</t>
    </rPh>
    <rPh sb="4" eb="7">
      <t>カイインスウ</t>
    </rPh>
    <phoneticPr fontId="4"/>
  </si>
  <si>
    <t>7月～12月</t>
    <rPh sb="1" eb="2">
      <t>ガツ</t>
    </rPh>
    <rPh sb="5" eb="6">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</si>
</sst>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000"/>
  </numFmts>
  <fonts count="18" x14ac:knownFonts="1">
    <font>
      <sz val="10"/>
      <color rgb="FF000000"/>
      <name val="Times New Roman"/>
      <family val="1"/>
    </font>
    <font>
      <sz val="10"/>
      <color rgb="FFFA7D00"/>
      <name val="ＭＳ Ｐ明朝"/>
      <family val="2"/>
      <charset val="128"/>
    </font>
    <font>
      <sz val="10"/>
      <color rgb="FF000000"/>
      <name val="Times New Roman"/>
      <family val="1"/>
    </font>
    <font>
      <sz val="6"/>
      <name val="ＭＳ Ｐ明朝"/>
      <family val="1"/>
      <charset val="128"/>
    </font>
    <font>
      <sz val="6"/>
      <name val="ＭＳ Ｐゴシック"/>
      <family val="3"/>
      <charset val="128"/>
    </font>
    <font>
      <sz val="6"/>
      <name val="游ゴシック"/>
      <family val="3"/>
      <charset val="128"/>
      <scheme val="minor"/>
    </font>
    <font>
      <sz val="6"/>
      <name val="游ゴシック"/>
      <family val="2"/>
      <charset val="128"/>
      <scheme val="minor"/>
    </font>
    <font>
      <b/>
      <sz val="8"/>
      <name val="ＭＳ ゴシック"/>
      <family val="3"/>
      <charset val="128"/>
    </font>
    <font>
      <sz val="8"/>
      <name val="ＭＳ ゴシック"/>
      <family val="3"/>
      <charset val="128"/>
    </font>
    <font>
      <b/>
      <sz val="7.5"/>
      <name val="ＭＳ ゴシック"/>
      <family val="3"/>
      <charset val="128"/>
    </font>
    <font>
      <sz val="9"/>
      <name val="ＭＳ ゴシック"/>
      <family val="3"/>
      <charset val="128"/>
    </font>
    <font>
      <b/>
      <sz val="9"/>
      <name val="ＭＳ ゴシック"/>
      <family val="3"/>
      <charset val="128"/>
    </font>
    <font>
      <sz val="7.5"/>
      <name val="ＭＳ ゴシック"/>
      <family val="3"/>
      <charset val="128"/>
    </font>
    <font>
      <sz val="10"/>
      <name val="ＭＳ ゴシック"/>
      <family val="3"/>
      <charset val="128"/>
    </font>
    <font>
      <b/>
      <sz val="11"/>
      <name val="ＭＳ ゴシック"/>
      <family val="3"/>
      <charset val="128"/>
    </font>
    <font>
      <b/>
      <sz val="10"/>
      <name val="ＭＳ ゴシック"/>
      <family val="3"/>
      <charset val="128"/>
    </font>
    <font>
      <b/>
      <sz val="12"/>
      <name val="ＭＳ ゴシック"/>
      <family val="3"/>
      <charset val="128"/>
    </font>
    <font>
      <sz val="6"/>
      <name val="ＭＳ ゴシック"/>
      <family val="3"/>
      <charset val="128"/>
    </font>
  </fonts>
  <fills count="3">
    <fill>
      <patternFill patternType="none"/>
    </fill>
    <fill>
      <patternFill patternType="gray125"/>
    </fill>
    <fill>
      <patternFill patternType="solid">
        <fgColor rgb="FFF8F8F8"/>
      </patternFill>
    </fill>
  </fills>
  <borders count="126">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rgb="FF000000"/>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8"/>
      </right>
      <top/>
      <bottom style="hair">
        <color indexed="64"/>
      </bottom>
      <diagonal/>
    </border>
    <border>
      <left style="thin">
        <color rgb="FF000000"/>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8"/>
      </right>
      <top style="thin">
        <color indexed="64"/>
      </top>
      <bottom style="hair">
        <color indexed="8"/>
      </bottom>
      <diagonal/>
    </border>
    <border>
      <left style="thin">
        <color rgb="FF000000"/>
      </left>
      <right style="thin">
        <color rgb="FF000000"/>
      </right>
      <top style="thin">
        <color indexed="64"/>
      </top>
      <bottom style="hair">
        <color rgb="FF000000"/>
      </bottom>
      <diagonal/>
    </border>
    <border>
      <left style="thin">
        <color rgb="FF000000"/>
      </left>
      <right style="hair">
        <color rgb="FF000000"/>
      </right>
      <top style="thin">
        <color indexed="64"/>
      </top>
      <bottom style="hair">
        <color rgb="FF000000"/>
      </bottom>
      <diagonal/>
    </border>
    <border>
      <left style="hair">
        <color rgb="FF000000"/>
      </left>
      <right style="hair">
        <color rgb="FF000000"/>
      </right>
      <top style="thin">
        <color indexed="64"/>
      </top>
      <bottom style="hair">
        <color rgb="FF000000"/>
      </bottom>
      <diagonal/>
    </border>
    <border>
      <left style="thin">
        <color indexed="64"/>
      </left>
      <right/>
      <top style="thin">
        <color indexed="64"/>
      </top>
      <bottom style="hair">
        <color indexed="64"/>
      </bottom>
      <diagonal/>
    </border>
    <border>
      <left style="thin">
        <color rgb="FF000000"/>
      </left>
      <right/>
      <top style="thin">
        <color rgb="FF000000"/>
      </top>
      <bottom style="thin">
        <color rgb="FF000000"/>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8"/>
      </right>
      <top style="hair">
        <color indexed="64"/>
      </top>
      <bottom style="hair">
        <color indexed="64"/>
      </bottom>
      <diagonal/>
    </border>
    <border>
      <left style="thin">
        <color rgb="FF000000"/>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8"/>
      </right>
      <top style="hair">
        <color indexed="8"/>
      </top>
      <bottom style="hair">
        <color indexed="8"/>
      </bottom>
      <diagonal/>
    </border>
    <border>
      <left style="thin">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indexed="64"/>
      </left>
      <right/>
      <top style="hair">
        <color indexed="64"/>
      </top>
      <bottom style="hair">
        <color indexed="64"/>
      </bottom>
      <diagonal/>
    </border>
    <border>
      <left style="hair">
        <color indexed="64"/>
      </left>
      <right style="hair">
        <color indexed="8"/>
      </right>
      <top style="hair">
        <color indexed="64"/>
      </top>
      <bottom style="thin">
        <color indexed="64"/>
      </bottom>
      <diagonal/>
    </border>
    <border>
      <left style="thin">
        <color rgb="FF000000"/>
      </left>
      <right/>
      <top style="hair">
        <color indexed="64"/>
      </top>
      <bottom style="thin">
        <color indexed="64"/>
      </bottom>
      <diagonal/>
    </border>
    <border>
      <left style="thin">
        <color indexed="64"/>
      </left>
      <right style="hair">
        <color indexed="64"/>
      </right>
      <top style="hair">
        <color indexed="64"/>
      </top>
      <bottom style="thin">
        <color auto="1"/>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8"/>
      </right>
      <top/>
      <bottom style="hair">
        <color indexed="8"/>
      </bottom>
      <diagonal/>
    </border>
    <border>
      <left style="thin">
        <color rgb="FF000000"/>
      </left>
      <right style="thin">
        <color rgb="FF000000"/>
      </right>
      <top/>
      <bottom style="hair">
        <color rgb="FF000000"/>
      </bottom>
      <diagonal/>
    </border>
    <border>
      <left/>
      <right style="hair">
        <color indexed="8"/>
      </right>
      <top style="hair">
        <color indexed="8"/>
      </top>
      <bottom/>
      <diagonal/>
    </border>
    <border>
      <left style="thin">
        <color indexed="64"/>
      </left>
      <right/>
      <top/>
      <bottom style="hair">
        <color rgb="FF000000"/>
      </bottom>
      <diagonal/>
    </border>
    <border>
      <left style="thin">
        <color indexed="64"/>
      </left>
      <right style="hair">
        <color indexed="64"/>
      </right>
      <top style="hair">
        <color indexed="64"/>
      </top>
      <bottom style="hair">
        <color rgb="FF000000"/>
      </bottom>
      <diagonal/>
    </border>
    <border>
      <left style="thin">
        <color rgb="FF000000"/>
      </left>
      <right/>
      <top/>
      <bottom style="hair">
        <color rgb="FF000000"/>
      </bottom>
      <diagonal/>
    </border>
    <border>
      <left style="thin">
        <color indexed="64"/>
      </left>
      <right style="hair">
        <color indexed="64"/>
      </right>
      <top/>
      <bottom style="hair">
        <color rgb="FF000000"/>
      </bottom>
      <diagonal/>
    </border>
    <border>
      <left style="hair">
        <color indexed="64"/>
      </left>
      <right style="hair">
        <color indexed="64"/>
      </right>
      <top/>
      <bottom style="hair">
        <color rgb="FF000000"/>
      </bottom>
      <diagonal/>
    </border>
    <border>
      <left style="hair">
        <color indexed="64"/>
      </left>
      <right style="thin">
        <color indexed="64"/>
      </right>
      <top/>
      <bottom style="hair">
        <color rgb="FF000000"/>
      </bottom>
      <diagonal/>
    </border>
    <border>
      <left style="hair">
        <color indexed="64"/>
      </left>
      <right/>
      <top style="hair">
        <color indexed="64"/>
      </top>
      <bottom style="thin">
        <color indexed="64"/>
      </bottom>
      <diagonal/>
    </border>
    <border>
      <left style="thin">
        <color indexed="64"/>
      </left>
      <right/>
      <top style="hair">
        <color rgb="FF000000"/>
      </top>
      <bottom style="hair">
        <color rgb="FF000000"/>
      </bottom>
      <diagonal/>
    </border>
    <border>
      <left style="thin">
        <color indexed="64"/>
      </left>
      <right style="hair">
        <color indexed="64"/>
      </right>
      <top style="hair">
        <color rgb="FF000000"/>
      </top>
      <bottom style="hair">
        <color rgb="FF000000"/>
      </bottom>
      <diagonal/>
    </border>
    <border>
      <left style="hair">
        <color indexed="64"/>
      </left>
      <right style="hair">
        <color indexed="64"/>
      </right>
      <top style="hair">
        <color rgb="FF000000"/>
      </top>
      <bottom style="hair">
        <color rgb="FF000000"/>
      </bottom>
      <diagonal/>
    </border>
    <border>
      <left/>
      <right style="hair">
        <color indexed="8"/>
      </right>
      <top style="hair">
        <color rgb="FF000000"/>
      </top>
      <bottom style="hair">
        <color rgb="FF000000"/>
      </bottom>
      <diagonal/>
    </border>
    <border>
      <left style="thin">
        <color rgb="FF000000"/>
      </left>
      <right/>
      <top style="hair">
        <color rgb="FF000000"/>
      </top>
      <bottom style="hair">
        <color rgb="FF000000"/>
      </bottom>
      <diagonal/>
    </border>
    <border>
      <left style="hair">
        <color indexed="64"/>
      </left>
      <right style="thin">
        <color indexed="64"/>
      </right>
      <top style="hair">
        <color rgb="FF000000"/>
      </top>
      <bottom style="hair">
        <color rgb="FF000000"/>
      </bottom>
      <diagonal/>
    </border>
    <border>
      <left style="thin">
        <color indexed="64"/>
      </left>
      <right/>
      <top style="hair">
        <color rgb="FF000000"/>
      </top>
      <bottom style="thin">
        <color rgb="FF000000"/>
      </bottom>
      <diagonal/>
    </border>
    <border>
      <left style="thin">
        <color indexed="64"/>
      </left>
      <right style="hair">
        <color indexed="64"/>
      </right>
      <top style="hair">
        <color rgb="FF000000"/>
      </top>
      <bottom style="thin">
        <color rgb="FF000000"/>
      </bottom>
      <diagonal/>
    </border>
    <border>
      <left style="hair">
        <color indexed="64"/>
      </left>
      <right style="hair">
        <color indexed="64"/>
      </right>
      <top style="hair">
        <color rgb="FF000000"/>
      </top>
      <bottom style="thin">
        <color rgb="FF000000"/>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rgb="FF000000"/>
      </left>
      <right/>
      <top style="thin">
        <color indexed="64"/>
      </top>
      <bottom style="hair">
        <color rgb="FF000000"/>
      </bottom>
      <diagonal/>
    </border>
    <border>
      <left style="hair">
        <color indexed="64"/>
      </left>
      <right style="hair">
        <color indexed="8"/>
      </right>
      <top style="hair">
        <color indexed="8"/>
      </top>
      <bottom style="hair">
        <color indexed="8"/>
      </bottom>
      <diagonal/>
    </border>
    <border>
      <left style="thin">
        <color indexed="64"/>
      </left>
      <right/>
      <top/>
      <bottom style="thin">
        <color indexed="64"/>
      </bottom>
      <diagonal/>
    </border>
    <border>
      <left style="hair">
        <color indexed="64"/>
      </left>
      <right style="hair">
        <color indexed="8"/>
      </right>
      <top style="hair">
        <color indexed="8"/>
      </top>
      <bottom style="thin">
        <color indexed="64"/>
      </bottom>
      <diagonal/>
    </border>
    <border>
      <left style="thin">
        <color rgb="FF000000"/>
      </left>
      <right/>
      <top style="hair">
        <color rgb="FF000000"/>
      </top>
      <bottom style="thin">
        <color indexed="64"/>
      </bottom>
      <diagonal/>
    </border>
    <border>
      <left/>
      <right style="hair">
        <color indexed="8"/>
      </right>
      <top style="hair">
        <color indexed="8"/>
      </top>
      <bottom style="thin">
        <color indexed="64"/>
      </bottom>
      <diagonal/>
    </border>
    <border>
      <left style="thin">
        <color rgb="FF000000"/>
      </left>
      <right style="thin">
        <color rgb="FF000000"/>
      </right>
      <top style="hair">
        <color rgb="FF000000"/>
      </top>
      <bottom style="thin">
        <color indexed="64"/>
      </bottom>
      <diagonal/>
    </border>
    <border>
      <left style="thin">
        <color rgb="FF000000"/>
      </left>
      <right style="hair">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right/>
      <top style="thin">
        <color indexed="64"/>
      </top>
      <bottom/>
      <diagonal/>
    </border>
    <border>
      <left/>
      <right style="thin">
        <color rgb="FF000000"/>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hair">
        <color indexed="64"/>
      </left>
      <right/>
      <top style="hair">
        <color indexed="64"/>
      </top>
      <bottom/>
      <diagonal/>
    </border>
    <border>
      <left/>
      <right style="hair">
        <color indexed="8"/>
      </right>
      <top style="hair">
        <color indexed="64"/>
      </top>
      <bottom style="thin">
        <color indexed="64"/>
      </bottom>
      <diagonal/>
    </border>
    <border>
      <left style="hair">
        <color indexed="64"/>
      </left>
      <right style="thin">
        <color rgb="FF000000"/>
      </right>
      <top style="thin">
        <color indexed="64"/>
      </top>
      <bottom style="hair">
        <color rgb="FF000000"/>
      </bottom>
      <diagonal/>
    </border>
    <border>
      <left style="hair">
        <color indexed="64"/>
      </left>
      <right style="hair">
        <color indexed="64"/>
      </right>
      <top style="thin">
        <color indexed="64"/>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indexed="64"/>
      </left>
      <right style="hair">
        <color indexed="64"/>
      </right>
      <top style="thin">
        <color indexed="64"/>
      </top>
      <bottom style="hair">
        <color rgb="FF000000"/>
      </bottom>
      <diagonal/>
    </border>
    <border>
      <left style="thin">
        <color indexed="64"/>
      </left>
      <right style="hair">
        <color indexed="64"/>
      </right>
      <top style="hair">
        <color rgb="FF000000"/>
      </top>
      <bottom style="thin">
        <color indexed="64"/>
      </bottom>
      <diagonal/>
    </border>
    <border>
      <left style="hair">
        <color rgb="FF000000"/>
      </left>
      <right style="hair">
        <color rgb="FF000000"/>
      </right>
      <top/>
      <bottom style="hair">
        <color rgb="FF000000"/>
      </bottom>
      <diagonal/>
    </border>
    <border>
      <left style="hair">
        <color rgb="FF000000"/>
      </left>
      <right/>
      <top style="thin">
        <color indexed="64"/>
      </top>
      <bottom style="hair">
        <color rgb="FF000000"/>
      </bottom>
      <diagonal/>
    </border>
    <border>
      <left style="hair">
        <color rgb="FF000000"/>
      </left>
      <right/>
      <top style="hair">
        <color rgb="FF000000"/>
      </top>
      <bottom style="hair">
        <color rgb="FF000000"/>
      </bottom>
      <diagonal/>
    </border>
    <border>
      <left style="hair">
        <color rgb="FF000000"/>
      </left>
      <right/>
      <top/>
      <bottom style="hair">
        <color rgb="FF000000"/>
      </bottom>
      <diagonal/>
    </border>
    <border>
      <left style="hair">
        <color rgb="FF000000"/>
      </left>
      <right/>
      <top style="hair">
        <color rgb="FF000000"/>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rgb="FF000000"/>
      </bottom>
      <diagonal/>
    </border>
    <border>
      <left style="medium">
        <color indexed="64"/>
      </left>
      <right style="medium">
        <color indexed="64"/>
      </right>
      <top style="hair">
        <color rgb="FF000000"/>
      </top>
      <bottom style="hair">
        <color rgb="FF000000"/>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rgb="FF000000"/>
      </left>
      <right/>
      <top style="thin">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rgb="FF000000"/>
      </top>
      <bottom style="medium">
        <color indexed="64"/>
      </bottom>
      <diagonal/>
    </border>
    <border>
      <left style="hair">
        <color indexed="64"/>
      </left>
      <right style="thin">
        <color rgb="FF000000"/>
      </right>
      <top style="hair">
        <color indexed="64"/>
      </top>
      <bottom style="hair">
        <color indexed="64"/>
      </bottom>
      <diagonal/>
    </border>
    <border>
      <left style="hair">
        <color indexed="64"/>
      </left>
      <right style="thin">
        <color rgb="FF000000"/>
      </right>
      <top/>
      <bottom style="hair">
        <color rgb="FF000000"/>
      </bottom>
      <diagonal/>
    </border>
    <border>
      <left style="thin">
        <color rgb="FF000000"/>
      </left>
      <right style="thin">
        <color indexed="64"/>
      </right>
      <top style="hair">
        <color rgb="FF000000"/>
      </top>
      <bottom style="hair">
        <color indexed="64"/>
      </bottom>
      <diagonal/>
    </border>
    <border>
      <left style="hair">
        <color indexed="64"/>
      </left>
      <right style="thin">
        <color indexed="64"/>
      </right>
      <top style="hair">
        <color indexed="64"/>
      </top>
      <bottom style="hair">
        <color rgb="FF000000"/>
      </bottom>
      <diagonal/>
    </border>
    <border>
      <left style="hair">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8"/>
      </right>
      <top style="hair">
        <color indexed="64"/>
      </top>
      <bottom style="hair">
        <color indexed="64"/>
      </bottom>
      <diagonal/>
    </border>
    <border>
      <left style="thin">
        <color rgb="FF000000"/>
      </left>
      <right style="hair">
        <color indexed="64"/>
      </right>
      <top style="hair">
        <color rgb="FF000000"/>
      </top>
      <bottom style="hair">
        <color indexed="64"/>
      </bottom>
      <diagonal/>
    </border>
    <border>
      <left style="thin">
        <color indexed="64"/>
      </left>
      <right style="hair">
        <color indexed="64"/>
      </right>
      <top style="hair">
        <color rgb="FF000000"/>
      </top>
      <bottom style="hair">
        <color indexed="64"/>
      </bottom>
      <diagonal/>
    </border>
  </borders>
  <cellStyleXfs count="2">
    <xf numFmtId="0" fontId="0" fillId="0" borderId="0"/>
    <xf numFmtId="38" fontId="2" fillId="0" borderId="0" applyFont="0" applyFill="0" applyBorder="0" applyAlignment="0" applyProtection="0">
      <alignment vertical="center"/>
    </xf>
  </cellStyleXfs>
  <cellXfs count="286">
    <xf numFmtId="0" fontId="0" fillId="0" borderId="0" xfId="0"/>
    <xf numFmtId="0" fontId="9" fillId="0" borderId="2" xfId="0" applyFont="1" applyBorder="1" applyAlignment="1">
      <alignment horizontal="center" vertical="center" wrapText="1"/>
    </xf>
    <xf numFmtId="38" fontId="10" fillId="0" borderId="35" xfId="1" applyFont="1" applyFill="1" applyBorder="1" applyAlignment="1">
      <alignment vertical="center" shrinkToFit="1"/>
    </xf>
    <xf numFmtId="0" fontId="11" fillId="0" borderId="0" xfId="0" applyFont="1" applyAlignment="1">
      <alignment vertical="center"/>
    </xf>
    <xf numFmtId="0" fontId="8" fillId="0" borderId="8"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8" fillId="0" borderId="0" xfId="0" applyFont="1" applyFill="1" applyAlignment="1">
      <alignment horizontal="left" vertical="top"/>
    </xf>
    <xf numFmtId="0" fontId="8" fillId="0" borderId="2" xfId="0" applyFont="1" applyFill="1" applyBorder="1" applyAlignment="1">
      <alignment vertical="center" shrinkToFit="1"/>
    </xf>
    <xf numFmtId="0" fontId="8" fillId="0" borderId="7" xfId="0" applyFont="1" applyFill="1" applyBorder="1" applyAlignment="1">
      <alignment horizontal="center" vertical="center" shrinkToFit="1"/>
    </xf>
    <xf numFmtId="0" fontId="8" fillId="0" borderId="86" xfId="0" applyFont="1" applyFill="1" applyBorder="1" applyAlignment="1">
      <alignment horizontal="center" vertical="center" shrinkToFit="1"/>
    </xf>
    <xf numFmtId="0" fontId="9" fillId="0" borderId="2" xfId="0" applyFont="1" applyFill="1" applyBorder="1" applyAlignment="1">
      <alignment horizontal="center" vertical="center" wrapText="1"/>
    </xf>
    <xf numFmtId="0" fontId="8" fillId="0" borderId="9" xfId="0" applyFont="1" applyFill="1" applyBorder="1" applyAlignment="1">
      <alignment horizontal="left" vertical="center" wrapText="1"/>
    </xf>
    <xf numFmtId="1" fontId="10" fillId="0" borderId="92" xfId="0" applyNumberFormat="1" applyFont="1" applyBorder="1" applyAlignment="1">
      <alignment horizontal="right" vertical="center" shrinkToFit="1"/>
    </xf>
    <xf numFmtId="176" fontId="10" fillId="0" borderId="66" xfId="0" applyNumberFormat="1" applyFont="1" applyBorder="1" applyAlignment="1">
      <alignment horizontal="right" vertical="center" shrinkToFit="1"/>
    </xf>
    <xf numFmtId="176" fontId="10" fillId="0" borderId="21" xfId="0" applyNumberFormat="1" applyFont="1" applyBorder="1" applyAlignment="1">
      <alignment horizontal="right" vertical="center" shrinkToFit="1"/>
    </xf>
    <xf numFmtId="176" fontId="10" fillId="0" borderId="30" xfId="0" applyNumberFormat="1" applyFont="1" applyBorder="1" applyAlignment="1">
      <alignment horizontal="right" vertical="center" shrinkToFit="1"/>
    </xf>
    <xf numFmtId="176" fontId="10" fillId="0" borderId="33" xfId="0" applyNumberFormat="1" applyFont="1" applyBorder="1" applyAlignment="1">
      <alignment horizontal="right" vertical="center" shrinkToFit="1"/>
    </xf>
    <xf numFmtId="176" fontId="10" fillId="0" borderId="43" xfId="0" applyNumberFormat="1" applyFont="1" applyBorder="1" applyAlignment="1">
      <alignment horizontal="right" vertical="center" shrinkToFit="1"/>
    </xf>
    <xf numFmtId="176" fontId="10" fillId="0" borderId="44" xfId="0" applyNumberFormat="1" applyFont="1" applyBorder="1" applyAlignment="1">
      <alignment horizontal="right" vertical="center" shrinkToFit="1"/>
    </xf>
    <xf numFmtId="176" fontId="10" fillId="0" borderId="15" xfId="0" applyNumberFormat="1" applyFont="1" applyBorder="1" applyAlignment="1">
      <alignment horizontal="right" vertical="center" shrinkToFit="1"/>
    </xf>
    <xf numFmtId="176" fontId="10" fillId="0" borderId="18" xfId="0" applyNumberFormat="1" applyFont="1" applyBorder="1" applyAlignment="1">
      <alignment horizontal="right" vertical="center" shrinkToFit="1"/>
    </xf>
    <xf numFmtId="176" fontId="10" fillId="0" borderId="54" xfId="0" applyNumberFormat="1" applyFont="1" applyBorder="1" applyAlignment="1">
      <alignment horizontal="right" vertical="center" shrinkToFit="1"/>
    </xf>
    <xf numFmtId="176" fontId="10" fillId="0" borderId="59" xfId="0" applyNumberFormat="1" applyFont="1" applyBorder="1" applyAlignment="1">
      <alignment horizontal="right" vertical="center" shrinkToFit="1"/>
    </xf>
    <xf numFmtId="1" fontId="10" fillId="0" borderId="62" xfId="0" applyNumberFormat="1" applyFont="1" applyBorder="1" applyAlignment="1">
      <alignment horizontal="right" vertical="center" shrinkToFit="1"/>
    </xf>
    <xf numFmtId="1" fontId="10" fillId="0" borderId="59" xfId="0" applyNumberFormat="1" applyFont="1" applyBorder="1" applyAlignment="1">
      <alignment horizontal="right" vertical="center" shrinkToFit="1"/>
    </xf>
    <xf numFmtId="0" fontId="8" fillId="0" borderId="0" xfId="0" applyFont="1" applyFill="1" applyAlignment="1">
      <alignment horizontal="center" vertical="center"/>
    </xf>
    <xf numFmtId="176" fontId="10" fillId="0" borderId="0" xfId="0" applyNumberFormat="1" applyFont="1" applyFill="1" applyBorder="1" applyAlignment="1">
      <alignment horizontal="center" shrinkToFit="1"/>
    </xf>
    <xf numFmtId="176" fontId="10" fillId="0" borderId="82" xfId="0" applyNumberFormat="1" applyFont="1" applyBorder="1" applyAlignment="1">
      <alignment horizontal="center" shrinkToFit="1"/>
    </xf>
    <xf numFmtId="176" fontId="10" fillId="0" borderId="83" xfId="0" applyNumberFormat="1" applyFont="1" applyBorder="1" applyAlignment="1">
      <alignment horizontal="center" shrinkToFit="1"/>
    </xf>
    <xf numFmtId="176" fontId="10" fillId="0" borderId="0" xfId="0" applyNumberFormat="1" applyFont="1" applyBorder="1" applyAlignment="1">
      <alignment horizontal="center" shrinkToFit="1"/>
    </xf>
    <xf numFmtId="1" fontId="10" fillId="2" borderId="25" xfId="0" applyNumberFormat="1" applyFont="1" applyFill="1" applyBorder="1" applyAlignment="1">
      <alignment horizontal="right" vertical="center" shrinkToFit="1"/>
    </xf>
    <xf numFmtId="1" fontId="10" fillId="2" borderId="98" xfId="0" applyNumberFormat="1" applyFont="1" applyFill="1" applyBorder="1" applyAlignment="1">
      <alignment horizontal="right" vertical="center" shrinkToFit="1"/>
    </xf>
    <xf numFmtId="1" fontId="10" fillId="2" borderId="38" xfId="0" applyNumberFormat="1" applyFont="1" applyFill="1" applyBorder="1" applyAlignment="1">
      <alignment horizontal="right" vertical="center" shrinkToFit="1"/>
    </xf>
    <xf numFmtId="1" fontId="10" fillId="2" borderId="99" xfId="0" applyNumberFormat="1" applyFont="1" applyFill="1" applyBorder="1" applyAlignment="1">
      <alignment horizontal="right" vertical="center" shrinkToFit="1"/>
    </xf>
    <xf numFmtId="176" fontId="10" fillId="0" borderId="56" xfId="0" applyNumberFormat="1" applyFont="1" applyBorder="1" applyAlignment="1">
      <alignment horizontal="right" vertical="center" shrinkToFit="1"/>
    </xf>
    <xf numFmtId="1" fontId="10" fillId="0" borderId="38" xfId="0" applyNumberFormat="1" applyFont="1" applyBorder="1" applyAlignment="1">
      <alignment horizontal="right" vertical="center" shrinkToFit="1"/>
    </xf>
    <xf numFmtId="1" fontId="10" fillId="0" borderId="99" xfId="0" applyNumberFormat="1" applyFont="1" applyBorder="1" applyAlignment="1">
      <alignment horizontal="right" vertical="center" shrinkToFit="1"/>
    </xf>
    <xf numFmtId="1" fontId="10" fillId="0" borderId="97" xfId="0" applyNumberFormat="1" applyFont="1" applyBorder="1" applyAlignment="1">
      <alignment horizontal="right" vertical="center" shrinkToFit="1"/>
    </xf>
    <xf numFmtId="1" fontId="10" fillId="0" borderId="100" xfId="0" applyNumberFormat="1" applyFont="1" applyBorder="1" applyAlignment="1">
      <alignment horizontal="right" vertical="center" shrinkToFit="1"/>
    </xf>
    <xf numFmtId="176" fontId="10" fillId="0" borderId="70" xfId="0" applyNumberFormat="1" applyFont="1" applyBorder="1" applyAlignment="1">
      <alignment horizontal="right" vertical="center" shrinkToFit="1"/>
    </xf>
    <xf numFmtId="176" fontId="10" fillId="0" borderId="89" xfId="0" applyNumberFormat="1" applyFont="1" applyBorder="1" applyAlignment="1">
      <alignment horizontal="right" vertical="center" shrinkToFit="1"/>
    </xf>
    <xf numFmtId="1" fontId="10" fillId="0" borderId="25" xfId="0" applyNumberFormat="1" applyFont="1" applyBorder="1" applyAlignment="1">
      <alignment horizontal="right" vertical="center" shrinkToFit="1"/>
    </xf>
    <xf numFmtId="1" fontId="10" fillId="0" borderId="98" xfId="0" applyNumberFormat="1" applyFont="1" applyBorder="1" applyAlignment="1">
      <alignment horizontal="right" vertical="center" shrinkToFit="1"/>
    </xf>
    <xf numFmtId="1" fontId="10" fillId="2" borderId="79" xfId="0" applyNumberFormat="1" applyFont="1" applyFill="1" applyBorder="1" applyAlignment="1">
      <alignment horizontal="right" vertical="center" shrinkToFit="1"/>
    </xf>
    <xf numFmtId="1" fontId="10" fillId="2" borderId="101" xfId="0" applyNumberFormat="1" applyFont="1" applyFill="1" applyBorder="1" applyAlignment="1">
      <alignment horizontal="right" vertical="center" shrinkToFit="1"/>
    </xf>
    <xf numFmtId="176" fontId="10" fillId="0" borderId="55" xfId="0" applyNumberFormat="1" applyFont="1" applyBorder="1" applyAlignment="1">
      <alignment horizontal="right" vertical="center" shrinkToFit="1"/>
    </xf>
    <xf numFmtId="176" fontId="10" fillId="0" borderId="62" xfId="0" applyNumberFormat="1" applyFont="1" applyBorder="1" applyAlignment="1">
      <alignment horizontal="right" vertical="center" shrinkToFit="1"/>
    </xf>
    <xf numFmtId="0" fontId="13" fillId="0" borderId="0" xfId="0" applyFont="1" applyBorder="1" applyAlignment="1">
      <alignment horizontal="center" vertical="center"/>
    </xf>
    <xf numFmtId="0" fontId="13" fillId="0" borderId="0" xfId="0" applyFont="1" applyAlignment="1">
      <alignment horizontal="center" vertical="center"/>
    </xf>
    <xf numFmtId="1" fontId="10" fillId="0" borderId="8" xfId="0" applyNumberFormat="1" applyFont="1" applyBorder="1" applyAlignment="1">
      <alignment horizontal="right" vertical="center" shrinkToFit="1"/>
    </xf>
    <xf numFmtId="1" fontId="10" fillId="0" borderId="10" xfId="0" applyNumberFormat="1" applyFont="1" applyBorder="1" applyAlignment="1">
      <alignment horizontal="right" vertical="center" shrinkToFit="1"/>
    </xf>
    <xf numFmtId="0" fontId="8" fillId="0" borderId="8" xfId="0" applyFont="1" applyFill="1" applyBorder="1" applyAlignment="1">
      <alignment horizontal="center" vertical="center" wrapText="1"/>
    </xf>
    <xf numFmtId="1" fontId="10" fillId="0" borderId="0" xfId="0" applyNumberFormat="1" applyFont="1" applyBorder="1" applyAlignment="1">
      <alignment horizontal="right" vertical="center" shrinkToFit="1"/>
    </xf>
    <xf numFmtId="1" fontId="10" fillId="0" borderId="44" xfId="0" applyNumberFormat="1" applyFont="1" applyBorder="1" applyAlignment="1">
      <alignment horizontal="right" vertical="center" shrinkToFit="1"/>
    </xf>
    <xf numFmtId="0" fontId="7" fillId="0" borderId="105" xfId="0" applyFont="1" applyFill="1" applyBorder="1" applyAlignment="1">
      <alignment horizontal="center" vertical="center" wrapText="1"/>
    </xf>
    <xf numFmtId="0" fontId="14" fillId="0" borderId="108" xfId="0" applyFont="1" applyBorder="1" applyAlignment="1">
      <alignment horizontal="center" vertical="top"/>
    </xf>
    <xf numFmtId="0" fontId="13" fillId="0" borderId="0" xfId="0" applyFont="1" applyAlignment="1">
      <alignment vertical="center"/>
    </xf>
    <xf numFmtId="0" fontId="13" fillId="0" borderId="0" xfId="0" applyFont="1" applyAlignment="1">
      <alignment vertical="center" shrinkToFit="1"/>
    </xf>
    <xf numFmtId="0" fontId="8" fillId="0" borderId="0" xfId="0" applyFont="1" applyAlignment="1">
      <alignment horizontal="left" vertical="top"/>
    </xf>
    <xf numFmtId="0" fontId="13" fillId="0" borderId="0" xfId="0" applyFont="1" applyAlignment="1">
      <alignment horizontal="left" vertical="top"/>
    </xf>
    <xf numFmtId="0" fontId="15" fillId="0" borderId="0" xfId="0" applyFont="1" applyAlignment="1">
      <alignment horizontal="center" vertical="top"/>
    </xf>
    <xf numFmtId="0" fontId="8" fillId="0" borderId="0" xfId="0" applyFont="1" applyAlignment="1">
      <alignment vertical="center"/>
    </xf>
    <xf numFmtId="0" fontId="8" fillId="0" borderId="1" xfId="0" applyFont="1" applyBorder="1" applyAlignment="1">
      <alignment horizontal="center" vertical="center"/>
    </xf>
    <xf numFmtId="0" fontId="8" fillId="0" borderId="0" xfId="0" applyFont="1" applyAlignment="1">
      <alignment horizontal="center" vertical="top" shrinkToFit="1"/>
    </xf>
    <xf numFmtId="0" fontId="7" fillId="0" borderId="0" xfId="0" applyFont="1" applyAlignment="1">
      <alignment horizontal="center" vertical="top"/>
    </xf>
    <xf numFmtId="0" fontId="8" fillId="0" borderId="5" xfId="0" applyFont="1" applyBorder="1" applyAlignment="1">
      <alignment horizontal="center" vertical="center"/>
    </xf>
    <xf numFmtId="0" fontId="13" fillId="0" borderId="0" xfId="0" applyFont="1" applyAlignment="1">
      <alignment horizontal="center" vertical="top" shrinkToFit="1"/>
    </xf>
    <xf numFmtId="0" fontId="10" fillId="0" borderId="0" xfId="0" applyFont="1" applyAlignment="1">
      <alignment horizontal="left" vertical="top"/>
    </xf>
    <xf numFmtId="0" fontId="8" fillId="0" borderId="6" xfId="0" applyFont="1" applyBorder="1" applyAlignment="1">
      <alignment vertical="center" wrapText="1"/>
    </xf>
    <xf numFmtId="176" fontId="8" fillId="0" borderId="2" xfId="0" applyNumberFormat="1" applyFont="1" applyBorder="1" applyAlignment="1">
      <alignment vertical="center" wrapText="1"/>
    </xf>
    <xf numFmtId="0" fontId="8" fillId="0" borderId="2" xfId="0" applyFont="1" applyBorder="1" applyAlignment="1">
      <alignment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12" fillId="0" borderId="2" xfId="0" applyFont="1" applyBorder="1" applyAlignment="1">
      <alignment horizontal="center" vertical="center" wrapText="1"/>
    </xf>
    <xf numFmtId="0" fontId="7" fillId="0" borderId="105" xfId="0" applyFont="1" applyBorder="1" applyAlignment="1">
      <alignment horizontal="center" vertical="center" wrapText="1"/>
    </xf>
    <xf numFmtId="177" fontId="13" fillId="0" borderId="11" xfId="0" applyNumberFormat="1" applyFont="1" applyBorder="1" applyAlignment="1">
      <alignment vertical="center" shrinkToFit="1"/>
    </xf>
    <xf numFmtId="176" fontId="13" fillId="0" borderId="12" xfId="0" applyNumberFormat="1" applyFont="1" applyBorder="1" applyAlignment="1">
      <alignment vertical="center" shrinkToFit="1"/>
    </xf>
    <xf numFmtId="0" fontId="10" fillId="0" borderId="13"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vertical="center" shrinkToFit="1"/>
    </xf>
    <xf numFmtId="38" fontId="10" fillId="0" borderId="16" xfId="1" applyFont="1" applyFill="1" applyBorder="1" applyAlignment="1">
      <alignment vertical="center" shrinkToFit="1"/>
    </xf>
    <xf numFmtId="1" fontId="11" fillId="2" borderId="17" xfId="0" applyNumberFormat="1" applyFont="1" applyFill="1" applyBorder="1" applyAlignment="1">
      <alignment horizontal="center" vertical="center" shrinkToFit="1"/>
    </xf>
    <xf numFmtId="0" fontId="10" fillId="0" borderId="34" xfId="0" applyFont="1" applyBorder="1" applyAlignment="1">
      <alignment horizontal="right" vertical="top" shrinkToFit="1"/>
    </xf>
    <xf numFmtId="1" fontId="11" fillId="0" borderId="13" xfId="0" applyNumberFormat="1" applyFont="1" applyBorder="1" applyAlignment="1">
      <alignment horizontal="center" vertical="top"/>
    </xf>
    <xf numFmtId="0" fontId="14" fillId="0" borderId="106" xfId="0" applyFont="1" applyBorder="1" applyAlignment="1">
      <alignment horizontal="center" vertical="top"/>
    </xf>
    <xf numFmtId="0" fontId="10" fillId="0" borderId="26" xfId="0" applyFont="1" applyBorder="1" applyAlignment="1">
      <alignment vertical="center" shrinkToFit="1"/>
    </xf>
    <xf numFmtId="0" fontId="10" fillId="0" borderId="20" xfId="0" applyFont="1" applyBorder="1" applyAlignment="1">
      <alignment vertical="center" shrinkToFit="1"/>
    </xf>
    <xf numFmtId="0" fontId="10" fillId="0" borderId="21" xfId="0" applyFont="1" applyBorder="1" applyAlignment="1">
      <alignment vertical="center"/>
    </xf>
    <xf numFmtId="38" fontId="10" fillId="0" borderId="22" xfId="1" applyFont="1" applyFill="1" applyBorder="1" applyAlignment="1">
      <alignment vertical="center" shrinkToFit="1"/>
    </xf>
    <xf numFmtId="1" fontId="11" fillId="2" borderId="23" xfId="0" applyNumberFormat="1" applyFont="1" applyFill="1" applyBorder="1" applyAlignment="1">
      <alignment horizontal="center" vertical="center" shrinkToFit="1"/>
    </xf>
    <xf numFmtId="0" fontId="10" fillId="0" borderId="102" xfId="0" applyFont="1" applyBorder="1" applyAlignment="1">
      <alignment horizontal="right" vertical="top" shrinkToFit="1"/>
    </xf>
    <xf numFmtId="1" fontId="11" fillId="0" borderId="26" xfId="0" applyNumberFormat="1" applyFont="1" applyBorder="1" applyAlignment="1">
      <alignment horizontal="center" vertical="top"/>
    </xf>
    <xf numFmtId="0" fontId="14" fillId="0" borderId="111" xfId="0" applyFont="1" applyBorder="1" applyAlignment="1">
      <alignment horizontal="center" vertical="top"/>
    </xf>
    <xf numFmtId="0" fontId="11" fillId="0" borderId="0" xfId="0" applyFont="1" applyAlignment="1">
      <alignment horizontal="center" vertical="top"/>
    </xf>
    <xf numFmtId="176" fontId="13" fillId="0" borderId="27" xfId="0" applyNumberFormat="1" applyFont="1" applyBorder="1" applyAlignment="1">
      <alignment vertical="center" shrinkToFit="1"/>
    </xf>
    <xf numFmtId="0" fontId="10" fillId="0" borderId="28" xfId="0" applyFont="1" applyBorder="1" applyAlignment="1">
      <alignment vertical="center" shrinkToFit="1"/>
    </xf>
    <xf numFmtId="0" fontId="10" fillId="0" borderId="29" xfId="0" applyFont="1" applyBorder="1" applyAlignment="1">
      <alignment vertical="center" shrinkToFit="1"/>
    </xf>
    <xf numFmtId="0" fontId="10" fillId="0" borderId="30" xfId="0" applyFont="1" applyBorder="1" applyAlignment="1">
      <alignment vertical="center" shrinkToFit="1"/>
    </xf>
    <xf numFmtId="38" fontId="10" fillId="0" borderId="31" xfId="1" applyFont="1" applyFill="1" applyBorder="1" applyAlignment="1">
      <alignment vertical="center" shrinkToFit="1"/>
    </xf>
    <xf numFmtId="1" fontId="11" fillId="2" borderId="32" xfId="0" applyNumberFormat="1" applyFont="1" applyFill="1" applyBorder="1" applyAlignment="1">
      <alignment horizontal="center" vertical="center" shrinkToFit="1"/>
    </xf>
    <xf numFmtId="0" fontId="10" fillId="0" borderId="34" xfId="0" applyFont="1" applyBorder="1" applyAlignment="1">
      <alignment horizontal="right" vertical="center" shrinkToFit="1"/>
    </xf>
    <xf numFmtId="1" fontId="11" fillId="0" borderId="28" xfId="0" applyNumberFormat="1" applyFont="1" applyBorder="1" applyAlignment="1">
      <alignment horizontal="center" vertical="top"/>
    </xf>
    <xf numFmtId="0" fontId="14" fillId="0" borderId="107" xfId="0" applyFont="1" applyBorder="1" applyAlignment="1">
      <alignment horizontal="center" vertical="top"/>
    </xf>
    <xf numFmtId="0" fontId="10" fillId="0" borderId="30" xfId="0" applyFont="1" applyBorder="1" applyAlignment="1">
      <alignment vertical="center"/>
    </xf>
    <xf numFmtId="1" fontId="11" fillId="2" borderId="36" xfId="0" applyNumberFormat="1" applyFont="1" applyFill="1" applyBorder="1" applyAlignment="1">
      <alignment horizontal="center" vertical="center" shrinkToFit="1"/>
    </xf>
    <xf numFmtId="1" fontId="11" fillId="0" borderId="32" xfId="0" applyNumberFormat="1" applyFont="1" applyBorder="1" applyAlignment="1">
      <alignment horizontal="center" vertical="center" shrinkToFit="1"/>
    </xf>
    <xf numFmtId="38" fontId="10" fillId="0" borderId="90" xfId="1" applyFont="1" applyFill="1" applyBorder="1" applyAlignment="1">
      <alignment vertical="center" shrinkToFit="1"/>
    </xf>
    <xf numFmtId="1" fontId="11" fillId="2" borderId="41" xfId="0" applyNumberFormat="1" applyFont="1" applyFill="1" applyBorder="1" applyAlignment="1">
      <alignment horizontal="center" vertical="center" shrinkToFit="1"/>
    </xf>
    <xf numFmtId="0" fontId="10" fillId="0" borderId="103" xfId="0" applyFont="1" applyBorder="1" applyAlignment="1">
      <alignment horizontal="right" vertical="top" shrinkToFit="1"/>
    </xf>
    <xf numFmtId="1" fontId="11" fillId="0" borderId="46" xfId="0" applyNumberFormat="1" applyFont="1" applyBorder="1" applyAlignment="1">
      <alignment horizontal="center" vertical="top"/>
    </xf>
    <xf numFmtId="38" fontId="10" fillId="0" borderId="47" xfId="1" applyFont="1" applyFill="1" applyBorder="1" applyAlignment="1">
      <alignment vertical="center" shrinkToFit="1"/>
    </xf>
    <xf numFmtId="1" fontId="11" fillId="0" borderId="48" xfId="0" applyNumberFormat="1" applyFont="1" applyBorder="1" applyAlignment="1">
      <alignment horizontal="center" vertical="center" shrinkToFit="1"/>
    </xf>
    <xf numFmtId="1" fontId="13" fillId="0" borderId="11" xfId="0" applyNumberFormat="1" applyFont="1" applyBorder="1" applyAlignment="1">
      <alignment vertical="center" shrinkToFit="1"/>
    </xf>
    <xf numFmtId="38" fontId="10" fillId="0" borderId="40" xfId="1" applyFont="1" applyFill="1" applyBorder="1" applyAlignment="1">
      <alignment vertical="center" shrinkToFit="1"/>
    </xf>
    <xf numFmtId="0" fontId="10" fillId="0" borderId="45" xfId="0" applyFont="1" applyBorder="1" applyAlignment="1">
      <alignment horizontal="right" vertical="center" shrinkToFit="1"/>
    </xf>
    <xf numFmtId="38" fontId="10" fillId="0" borderId="49" xfId="1" applyFont="1" applyFill="1" applyBorder="1" applyAlignment="1">
      <alignment vertical="center" shrinkToFit="1"/>
    </xf>
    <xf numFmtId="0" fontId="10" fillId="0" borderId="50" xfId="0" applyFont="1" applyBorder="1" applyAlignment="1">
      <alignment vertical="center" shrinkToFit="1"/>
    </xf>
    <xf numFmtId="0" fontId="10" fillId="0" borderId="51" xfId="0" applyFont="1" applyBorder="1" applyAlignment="1">
      <alignment vertical="center" shrinkToFit="1"/>
    </xf>
    <xf numFmtId="0" fontId="10" fillId="0" borderId="92" xfId="0" applyFont="1" applyBorder="1" applyAlignment="1">
      <alignment vertical="center"/>
    </xf>
    <xf numFmtId="38" fontId="10" fillId="0" borderId="91" xfId="1" applyFont="1" applyFill="1" applyBorder="1" applyAlignment="1">
      <alignment vertical="center" shrinkToFit="1"/>
    </xf>
    <xf numFmtId="1" fontId="11" fillId="2" borderId="52" xfId="0" applyNumberFormat="1" applyFont="1" applyFill="1" applyBorder="1" applyAlignment="1">
      <alignment horizontal="center" vertical="center" shrinkToFit="1"/>
    </xf>
    <xf numFmtId="0" fontId="10" fillId="0" borderId="19" xfId="0" applyFont="1" applyBorder="1" applyAlignment="1">
      <alignment horizontal="right" vertical="center" shrinkToFit="1"/>
    </xf>
    <xf numFmtId="1" fontId="11" fillId="0" borderId="50" xfId="0" applyNumberFormat="1" applyFont="1" applyBorder="1" applyAlignment="1">
      <alignment horizontal="center" vertical="top"/>
    </xf>
    <xf numFmtId="0" fontId="14" fillId="0" borderId="109" xfId="0" applyFont="1" applyBorder="1" applyAlignment="1">
      <alignment horizontal="center" vertical="top"/>
    </xf>
    <xf numFmtId="0" fontId="10" fillId="0" borderId="42" xfId="0" applyFont="1" applyBorder="1" applyAlignment="1">
      <alignment vertical="center" shrinkToFit="1"/>
    </xf>
    <xf numFmtId="0" fontId="10" fillId="0" borderId="43" xfId="0" applyFont="1" applyBorder="1" applyAlignment="1">
      <alignment vertical="center"/>
    </xf>
    <xf numFmtId="0" fontId="10" fillId="0" borderId="57" xfId="0" applyFont="1" applyBorder="1" applyAlignment="1">
      <alignment vertical="center" shrinkToFit="1"/>
    </xf>
    <xf numFmtId="0" fontId="10" fillId="0" borderId="58" xfId="0" applyFont="1" applyBorder="1" applyAlignment="1">
      <alignment vertical="center" shrinkToFit="1"/>
    </xf>
    <xf numFmtId="0" fontId="10" fillId="0" borderId="59" xfId="0" applyFont="1" applyBorder="1" applyAlignment="1">
      <alignment vertical="center" shrinkToFit="1"/>
    </xf>
    <xf numFmtId="38" fontId="10" fillId="0" borderId="60" xfId="1" applyFont="1" applyFill="1" applyBorder="1" applyAlignment="1">
      <alignment vertical="center" shrinkToFit="1"/>
    </xf>
    <xf numFmtId="1" fontId="11" fillId="2" borderId="61" xfId="0" applyNumberFormat="1" applyFont="1" applyFill="1" applyBorder="1" applyAlignment="1">
      <alignment horizontal="center" vertical="center" shrinkToFit="1"/>
    </xf>
    <xf numFmtId="1" fontId="11" fillId="0" borderId="57" xfId="0" applyNumberFormat="1" applyFont="1" applyBorder="1" applyAlignment="1">
      <alignment horizontal="center" vertical="top"/>
    </xf>
    <xf numFmtId="0" fontId="14" fillId="0" borderId="110" xfId="0" applyFont="1" applyBorder="1" applyAlignment="1">
      <alignment horizontal="center" vertical="top"/>
    </xf>
    <xf numFmtId="0" fontId="10" fillId="0" borderId="15" xfId="0" applyFont="1" applyBorder="1" applyAlignment="1">
      <alignment vertical="center"/>
    </xf>
    <xf numFmtId="1" fontId="11" fillId="2" borderId="48" xfId="0" applyNumberFormat="1" applyFont="1" applyFill="1" applyBorder="1" applyAlignment="1">
      <alignment horizontal="center" vertical="center" shrinkToFit="1"/>
    </xf>
    <xf numFmtId="1" fontId="11" fillId="0" borderId="61" xfId="0" applyNumberFormat="1" applyFont="1" applyBorder="1" applyAlignment="1">
      <alignment horizontal="center" vertical="center" shrinkToFit="1"/>
    </xf>
    <xf numFmtId="1" fontId="11" fillId="0" borderId="36" xfId="0" applyNumberFormat="1" applyFont="1" applyBorder="1" applyAlignment="1">
      <alignment horizontal="center" vertical="center" shrinkToFit="1"/>
    </xf>
    <xf numFmtId="0" fontId="10" fillId="0" borderId="63" xfId="0" applyFont="1" applyBorder="1" applyAlignment="1">
      <alignment vertical="center" shrinkToFit="1"/>
    </xf>
    <xf numFmtId="0" fontId="10" fillId="0" borderId="64" xfId="0" applyFont="1" applyBorder="1" applyAlignment="1">
      <alignment vertical="center" shrinkToFit="1"/>
    </xf>
    <xf numFmtId="0" fontId="10" fillId="0" borderId="65" xfId="0" applyFont="1" applyBorder="1" applyAlignment="1">
      <alignment vertical="center" shrinkToFit="1"/>
    </xf>
    <xf numFmtId="0" fontId="10" fillId="0" borderId="45" xfId="0" applyFont="1" applyBorder="1" applyAlignment="1">
      <alignment horizontal="right" vertical="top" shrinkToFit="1"/>
    </xf>
    <xf numFmtId="1" fontId="11" fillId="0" borderId="52" xfId="0" applyNumberFormat="1" applyFont="1" applyBorder="1" applyAlignment="1">
      <alignment horizontal="center" vertical="center" shrinkToFit="1"/>
    </xf>
    <xf numFmtId="0" fontId="10" fillId="0" borderId="19" xfId="0" applyFont="1" applyBorder="1" applyAlignment="1">
      <alignment horizontal="right" vertical="top" shrinkToFit="1"/>
    </xf>
    <xf numFmtId="0" fontId="10" fillId="0" borderId="104" xfId="0" applyFont="1" applyBorder="1" applyAlignment="1">
      <alignment horizontal="right" vertical="top" shrinkToFit="1"/>
    </xf>
    <xf numFmtId="38" fontId="10" fillId="0" borderId="67" xfId="1" applyFont="1" applyFill="1" applyBorder="1" applyAlignment="1">
      <alignment vertical="center" shrinkToFit="1"/>
    </xf>
    <xf numFmtId="38" fontId="10" fillId="0" borderId="68" xfId="1" applyFont="1" applyFill="1" applyBorder="1" applyAlignment="1">
      <alignment vertical="center" shrinkToFit="1"/>
    </xf>
    <xf numFmtId="0" fontId="10" fillId="0" borderId="43" xfId="0" applyFont="1" applyBorder="1" applyAlignment="1">
      <alignment vertical="center" shrinkToFit="1"/>
    </xf>
    <xf numFmtId="0" fontId="10" fillId="0" borderId="69" xfId="0" applyFont="1" applyBorder="1" applyAlignment="1">
      <alignment vertical="center" shrinkToFit="1"/>
    </xf>
    <xf numFmtId="0" fontId="10" fillId="0" borderId="70" xfId="0" applyFont="1" applyBorder="1" applyAlignment="1">
      <alignment vertical="center" shrinkToFit="1"/>
    </xf>
    <xf numFmtId="0" fontId="10" fillId="0" borderId="21" xfId="0" applyFont="1" applyBorder="1" applyAlignment="1">
      <alignment vertical="center" shrinkToFit="1"/>
    </xf>
    <xf numFmtId="1" fontId="11" fillId="2" borderId="71" xfId="0" applyNumberFormat="1" applyFont="1" applyFill="1" applyBorder="1" applyAlignment="1">
      <alignment horizontal="center" vertical="center" shrinkToFit="1"/>
    </xf>
    <xf numFmtId="0" fontId="13" fillId="0" borderId="0" xfId="0" applyFont="1" applyAlignment="1">
      <alignment horizontal="left" vertical="center"/>
    </xf>
    <xf numFmtId="38" fontId="10" fillId="0" borderId="72" xfId="1" applyFont="1" applyFill="1" applyBorder="1" applyAlignment="1">
      <alignment vertical="center" shrinkToFit="1"/>
    </xf>
    <xf numFmtId="0" fontId="10" fillId="0" borderId="73" xfId="0" applyFont="1" applyBorder="1" applyAlignment="1">
      <alignment vertical="center" shrinkToFit="1"/>
    </xf>
    <xf numFmtId="38" fontId="10" fillId="0" borderId="74" xfId="1" applyFont="1" applyFill="1" applyBorder="1" applyAlignment="1">
      <alignment vertical="center" shrinkToFit="1"/>
    </xf>
    <xf numFmtId="1" fontId="11" fillId="2" borderId="75" xfId="0" applyNumberFormat="1" applyFont="1" applyFill="1" applyBorder="1" applyAlignment="1">
      <alignment horizontal="center" vertical="center" shrinkToFit="1"/>
    </xf>
    <xf numFmtId="0" fontId="14" fillId="0" borderId="112" xfId="0" applyFont="1" applyBorder="1" applyAlignment="1">
      <alignment horizontal="center" vertical="top"/>
    </xf>
    <xf numFmtId="0" fontId="13" fillId="0" borderId="0" xfId="0" applyFont="1" applyFill="1" applyAlignment="1">
      <alignment vertical="center" shrinkToFit="1"/>
    </xf>
    <xf numFmtId="0" fontId="10" fillId="0" borderId="0" xfId="0" applyFont="1" applyFill="1" applyAlignment="1">
      <alignment vertical="center" shrinkToFit="1"/>
    </xf>
    <xf numFmtId="38" fontId="10" fillId="0" borderId="0" xfId="1" applyFont="1" applyFill="1" applyBorder="1" applyAlignment="1">
      <alignment vertical="center" shrinkToFit="1"/>
    </xf>
    <xf numFmtId="1" fontId="8" fillId="0" borderId="0" xfId="0" applyNumberFormat="1" applyFont="1" applyFill="1" applyAlignment="1">
      <alignment horizontal="center" vertical="center" shrinkToFit="1"/>
    </xf>
    <xf numFmtId="0" fontId="8" fillId="0" borderId="0" xfId="0" applyFont="1" applyFill="1" applyAlignment="1">
      <alignment horizontal="center" vertical="top" shrinkToFit="1"/>
    </xf>
    <xf numFmtId="56" fontId="8" fillId="0" borderId="0" xfId="0" applyNumberFormat="1" applyFont="1" applyFill="1" applyAlignment="1">
      <alignment horizontal="center" vertical="top"/>
    </xf>
    <xf numFmtId="0" fontId="10" fillId="0" borderId="46" xfId="0" applyFont="1" applyBorder="1" applyAlignment="1">
      <alignment vertical="center" shrinkToFit="1"/>
    </xf>
    <xf numFmtId="38" fontId="10" fillId="0" borderId="76" xfId="1" applyFont="1" applyFill="1" applyBorder="1" applyAlignment="1">
      <alignment vertical="center" shrinkToFit="1"/>
    </xf>
    <xf numFmtId="1" fontId="11" fillId="2" borderId="77" xfId="0" applyNumberFormat="1" applyFont="1" applyFill="1" applyBorder="1" applyAlignment="1">
      <alignment horizontal="center" vertical="center" shrinkToFit="1"/>
    </xf>
    <xf numFmtId="0" fontId="14" fillId="0" borderId="114" xfId="0" applyFont="1" applyBorder="1" applyAlignment="1">
      <alignment horizontal="center" vertical="top"/>
    </xf>
    <xf numFmtId="1" fontId="10" fillId="0" borderId="0" xfId="0" applyNumberFormat="1" applyFont="1" applyFill="1" applyBorder="1" applyAlignment="1">
      <alignment horizontal="center" vertical="center" shrinkToFit="1"/>
    </xf>
    <xf numFmtId="0" fontId="10" fillId="0" borderId="0" xfId="0" applyFont="1" applyFill="1" applyBorder="1" applyAlignment="1">
      <alignment horizontal="center" vertical="top" shrinkToFit="1"/>
    </xf>
    <xf numFmtId="1" fontId="10" fillId="0" borderId="0" xfId="0" applyNumberFormat="1" applyFont="1" applyFill="1" applyBorder="1" applyAlignment="1">
      <alignment horizontal="center" vertical="top"/>
    </xf>
    <xf numFmtId="0" fontId="11" fillId="0" borderId="0" xfId="0" applyFont="1" applyBorder="1" applyAlignment="1">
      <alignment horizontal="center" vertical="top"/>
    </xf>
    <xf numFmtId="0" fontId="10" fillId="0" borderId="85" xfId="0" applyFont="1" applyBorder="1" applyAlignment="1">
      <alignment vertical="center" shrinkToFit="1"/>
    </xf>
    <xf numFmtId="38" fontId="11" fillId="0" borderId="3" xfId="1" applyFont="1" applyFill="1" applyBorder="1" applyAlignment="1">
      <alignment horizontal="center" vertical="center" shrinkToFit="1"/>
    </xf>
    <xf numFmtId="38" fontId="11" fillId="0" borderId="113" xfId="1" applyFont="1" applyFill="1" applyBorder="1" applyAlignment="1">
      <alignment horizontal="center" vertical="center" shrinkToFit="1"/>
    </xf>
    <xf numFmtId="38" fontId="14" fillId="0" borderId="115" xfId="1" applyFont="1" applyFill="1" applyBorder="1" applyAlignment="1">
      <alignment horizontal="center" vertical="center" shrinkToFit="1"/>
    </xf>
    <xf numFmtId="38" fontId="11" fillId="0" borderId="0" xfId="1" applyFont="1" applyFill="1" applyBorder="1" applyAlignment="1">
      <alignment horizontal="center" vertical="center" shrinkToFit="1"/>
    </xf>
    <xf numFmtId="0" fontId="10" fillId="0" borderId="0" xfId="0" applyFont="1" applyBorder="1" applyAlignment="1">
      <alignment vertical="center" shrinkToFit="1"/>
    </xf>
    <xf numFmtId="0" fontId="10" fillId="0" borderId="0" xfId="0" applyFont="1" applyBorder="1" applyAlignment="1">
      <alignment horizontal="center" vertical="center" shrinkToFit="1"/>
    </xf>
    <xf numFmtId="38" fontId="11" fillId="0" borderId="0" xfId="1" applyFont="1" applyFill="1" applyBorder="1" applyAlignment="1">
      <alignment horizontal="right" vertical="center" shrinkToFit="1"/>
    </xf>
    <xf numFmtId="1" fontId="10" fillId="2" borderId="0" xfId="0" applyNumberFormat="1" applyFont="1" applyFill="1" applyAlignment="1">
      <alignment horizontal="center" vertical="center" shrinkToFit="1"/>
    </xf>
    <xf numFmtId="0" fontId="10" fillId="0" borderId="0" xfId="0" applyFont="1" applyAlignment="1">
      <alignment horizontal="center" vertical="top" shrinkToFit="1"/>
    </xf>
    <xf numFmtId="1" fontId="10" fillId="0" borderId="0" xfId="0" applyNumberFormat="1" applyFont="1" applyAlignment="1">
      <alignment horizontal="center" vertical="top"/>
    </xf>
    <xf numFmtId="0" fontId="10" fillId="0" borderId="0" xfId="0" applyFont="1" applyAlignment="1">
      <alignment vertical="center" shrinkToFit="1"/>
    </xf>
    <xf numFmtId="0" fontId="10" fillId="0" borderId="0" xfId="0" applyFont="1" applyAlignment="1">
      <alignment vertical="center"/>
    </xf>
    <xf numFmtId="1" fontId="10" fillId="0" borderId="0" xfId="0" applyNumberFormat="1" applyFont="1" applyAlignment="1">
      <alignment horizontal="center" vertical="center"/>
    </xf>
    <xf numFmtId="1" fontId="10" fillId="0" borderId="0" xfId="0" applyNumberFormat="1" applyFont="1" applyAlignment="1">
      <alignment horizontal="center" vertical="center" shrinkToFit="1"/>
    </xf>
    <xf numFmtId="38" fontId="10" fillId="0" borderId="0" xfId="0" applyNumberFormat="1" applyFont="1" applyAlignment="1">
      <alignment horizontal="center" vertical="center" shrinkToFit="1"/>
    </xf>
    <xf numFmtId="0" fontId="11" fillId="0" borderId="0" xfId="0" applyFont="1" applyAlignment="1">
      <alignment horizontal="center" vertical="center"/>
    </xf>
    <xf numFmtId="1" fontId="10" fillId="2" borderId="0" xfId="0" applyNumberFormat="1" applyFont="1" applyFill="1" applyBorder="1" applyAlignment="1">
      <alignment horizontal="center" vertical="center" shrinkToFit="1"/>
    </xf>
    <xf numFmtId="0" fontId="10" fillId="0" borderId="0" xfId="0" applyFont="1" applyBorder="1" applyAlignment="1">
      <alignment horizontal="center" vertical="top" shrinkToFit="1"/>
    </xf>
    <xf numFmtId="1" fontId="10" fillId="0" borderId="0" xfId="0" applyNumberFormat="1" applyFont="1" applyBorder="1" applyAlignment="1">
      <alignment horizontal="center" vertical="top"/>
    </xf>
    <xf numFmtId="0" fontId="10" fillId="0" borderId="0" xfId="0" applyFont="1" applyBorder="1" applyAlignment="1">
      <alignment horizontal="left" vertical="top"/>
    </xf>
    <xf numFmtId="0" fontId="13" fillId="0" borderId="0" xfId="0" applyFont="1" applyBorder="1" applyAlignment="1">
      <alignment vertical="center" shrinkToFit="1"/>
    </xf>
    <xf numFmtId="0" fontId="13" fillId="0" borderId="0" xfId="0" applyFont="1" applyBorder="1" applyAlignment="1">
      <alignment vertical="center"/>
    </xf>
    <xf numFmtId="0" fontId="13" fillId="0" borderId="0" xfId="0" applyFont="1" applyBorder="1" applyAlignment="1">
      <alignment horizontal="center" vertical="top" shrinkToFit="1"/>
    </xf>
    <xf numFmtId="0" fontId="13" fillId="0" borderId="0" xfId="0" applyFont="1" applyBorder="1" applyAlignment="1">
      <alignment horizontal="center" vertical="top"/>
    </xf>
    <xf numFmtId="0" fontId="15" fillId="0" borderId="0" xfId="0" applyFont="1" applyBorder="1" applyAlignment="1">
      <alignment horizontal="center" vertical="top"/>
    </xf>
    <xf numFmtId="0" fontId="13" fillId="0" borderId="0" xfId="0" applyFont="1" applyBorder="1" applyAlignment="1">
      <alignment horizontal="left" vertical="top"/>
    </xf>
    <xf numFmtId="177" fontId="13" fillId="0" borderId="87" xfId="0" applyNumberFormat="1" applyFont="1" applyBorder="1" applyAlignment="1">
      <alignment vertical="center" shrinkToFit="1"/>
    </xf>
    <xf numFmtId="176" fontId="13" fillId="0" borderId="87" xfId="0" applyNumberFormat="1" applyFont="1" applyBorder="1" applyAlignment="1">
      <alignment vertical="center" shrinkToFit="1"/>
    </xf>
    <xf numFmtId="0" fontId="13" fillId="0" borderId="0" xfId="0" applyFont="1" applyAlignment="1">
      <alignment horizontal="center" vertical="top"/>
    </xf>
    <xf numFmtId="177" fontId="13" fillId="0" borderId="88" xfId="0" applyNumberFormat="1" applyFont="1" applyBorder="1" applyAlignment="1">
      <alignment vertical="center" shrinkToFit="1"/>
    </xf>
    <xf numFmtId="176" fontId="13" fillId="0" borderId="6" xfId="0" applyNumberFormat="1" applyFont="1" applyBorder="1" applyAlignment="1">
      <alignment vertical="center" shrinkToFit="1"/>
    </xf>
    <xf numFmtId="0" fontId="13" fillId="0" borderId="2" xfId="0" applyFont="1" applyBorder="1" applyAlignment="1">
      <alignment vertical="center"/>
    </xf>
    <xf numFmtId="0" fontId="13" fillId="0" borderId="3" xfId="0" applyFont="1" applyBorder="1" applyAlignment="1">
      <alignment vertical="center"/>
    </xf>
    <xf numFmtId="3" fontId="11" fillId="0" borderId="86" xfId="1" applyNumberFormat="1" applyFont="1" applyFill="1" applyBorder="1" applyAlignment="1">
      <alignment horizontal="center" vertical="center" shrinkToFit="1"/>
    </xf>
    <xf numFmtId="38" fontId="10" fillId="0" borderId="117" xfId="1" applyFont="1" applyFill="1" applyBorder="1" applyAlignment="1">
      <alignment vertical="center" shrinkToFit="1"/>
    </xf>
    <xf numFmtId="38" fontId="10" fillId="0" borderId="116" xfId="1" applyFont="1" applyFill="1" applyBorder="1" applyAlignment="1">
      <alignment vertical="center" shrinkToFit="1"/>
    </xf>
    <xf numFmtId="1" fontId="11" fillId="2" borderId="118" xfId="0" applyNumberFormat="1" applyFont="1" applyFill="1" applyBorder="1" applyAlignment="1">
      <alignment horizontal="center" vertical="center" shrinkToFit="1"/>
    </xf>
    <xf numFmtId="176" fontId="10" fillId="0" borderId="120" xfId="0" applyNumberFormat="1" applyFont="1" applyBorder="1" applyAlignment="1">
      <alignment horizontal="right" vertical="center" shrinkToFit="1"/>
    </xf>
    <xf numFmtId="176" fontId="10" fillId="0" borderId="119" xfId="0" applyNumberFormat="1" applyFont="1" applyBorder="1" applyAlignment="1">
      <alignment horizontal="right" vertical="center" shrinkToFit="1"/>
    </xf>
    <xf numFmtId="0" fontId="10" fillId="0" borderId="80" xfId="0" applyFont="1" applyBorder="1" applyAlignment="1">
      <alignment horizontal="right" vertical="top" shrinkToFit="1"/>
    </xf>
    <xf numFmtId="1" fontId="11" fillId="0" borderId="122" xfId="0" applyNumberFormat="1" applyFont="1" applyBorder="1" applyAlignment="1">
      <alignment horizontal="center" vertical="top"/>
    </xf>
    <xf numFmtId="1" fontId="11" fillId="0" borderId="121" xfId="0" applyNumberFormat="1" applyFont="1" applyBorder="1" applyAlignment="1">
      <alignment horizontal="center" vertical="top"/>
    </xf>
    <xf numFmtId="0" fontId="10" fillId="0" borderId="54" xfId="0" applyFont="1" applyBorder="1" applyAlignment="1">
      <alignment vertical="center"/>
    </xf>
    <xf numFmtId="38" fontId="10" fillId="0" borderId="123" xfId="1" applyFont="1" applyFill="1" applyBorder="1" applyAlignment="1">
      <alignment vertical="center" shrinkToFit="1"/>
    </xf>
    <xf numFmtId="176" fontId="10" fillId="0" borderId="39" xfId="0" applyNumberFormat="1" applyFont="1" applyBorder="1" applyAlignment="1">
      <alignment horizontal="right" vertical="center" shrinkToFit="1"/>
    </xf>
    <xf numFmtId="1" fontId="10" fillId="2" borderId="97" xfId="0" applyNumberFormat="1" applyFont="1" applyFill="1" applyBorder="1" applyAlignment="1">
      <alignment horizontal="right" vertical="center" shrinkToFit="1"/>
    </xf>
    <xf numFmtId="1" fontId="10" fillId="2" borderId="100" xfId="0" applyNumberFormat="1" applyFont="1" applyFill="1" applyBorder="1" applyAlignment="1">
      <alignment horizontal="right" vertical="center" shrinkToFit="1"/>
    </xf>
    <xf numFmtId="0" fontId="8" fillId="0" borderId="7" xfId="0" applyNumberFormat="1" applyFont="1" applyFill="1" applyBorder="1" applyAlignment="1">
      <alignment horizontal="left" vertical="center" wrapText="1"/>
    </xf>
    <xf numFmtId="0" fontId="10" fillId="0" borderId="95" xfId="0" applyNumberFormat="1" applyFont="1" applyBorder="1" applyAlignment="1">
      <alignment vertical="center" shrinkToFit="1"/>
    </xf>
    <xf numFmtId="0" fontId="10" fillId="0" borderId="29" xfId="0" applyNumberFormat="1" applyFont="1" applyBorder="1" applyAlignment="1">
      <alignment horizontal="right" vertical="center" shrinkToFit="1"/>
    </xf>
    <xf numFmtId="0" fontId="10" fillId="0" borderId="58" xfId="0" applyNumberFormat="1" applyFont="1" applyBorder="1" applyAlignment="1">
      <alignment horizontal="right" vertical="center" shrinkToFit="1"/>
    </xf>
    <xf numFmtId="0" fontId="10" fillId="0" borderId="42" xfId="0" applyNumberFormat="1" applyFont="1" applyBorder="1" applyAlignment="1">
      <alignment horizontal="right" vertical="center" shrinkToFit="1"/>
    </xf>
    <xf numFmtId="0" fontId="10" fillId="0" borderId="14" xfId="0" applyNumberFormat="1" applyFont="1" applyBorder="1" applyAlignment="1">
      <alignment horizontal="right" vertical="center" shrinkToFit="1"/>
    </xf>
    <xf numFmtId="0" fontId="10" fillId="0" borderId="95" xfId="0" applyNumberFormat="1" applyFont="1" applyBorder="1" applyAlignment="1">
      <alignment horizontal="right" vertical="center" shrinkToFit="1"/>
    </xf>
    <xf numFmtId="0" fontId="8" fillId="0" borderId="0" xfId="0" applyNumberFormat="1" applyFont="1" applyFill="1" applyAlignment="1">
      <alignment horizontal="left" vertical="center"/>
    </xf>
    <xf numFmtId="0" fontId="10" fillId="0" borderId="0" xfId="0" applyNumberFormat="1" applyFont="1" applyFill="1" applyBorder="1" applyAlignment="1">
      <alignment horizontal="left" shrinkToFit="1"/>
    </xf>
    <xf numFmtId="0" fontId="10" fillId="0" borderId="81" xfId="0" applyNumberFormat="1" applyFont="1" applyBorder="1" applyAlignment="1">
      <alignment horizontal="left" shrinkToFit="1"/>
    </xf>
    <xf numFmtId="0" fontId="10" fillId="0" borderId="0" xfId="0" applyNumberFormat="1" applyFont="1" applyBorder="1" applyAlignment="1">
      <alignment horizontal="left" shrinkToFit="1"/>
    </xf>
    <xf numFmtId="0" fontId="13" fillId="0" borderId="0" xfId="0" applyNumberFormat="1" applyFont="1" applyBorder="1" applyAlignment="1">
      <alignment horizontal="left" vertical="center"/>
    </xf>
    <xf numFmtId="0" fontId="13" fillId="0" borderId="0" xfId="0" applyNumberFormat="1" applyFont="1" applyAlignment="1">
      <alignment horizontal="left" vertical="center"/>
    </xf>
    <xf numFmtId="0" fontId="8" fillId="0" borderId="10" xfId="0" applyNumberFormat="1" applyFont="1" applyFill="1" applyBorder="1" applyAlignment="1">
      <alignment vertical="center" wrapText="1"/>
    </xf>
    <xf numFmtId="0" fontId="10" fillId="0" borderId="66" xfId="0" applyNumberFormat="1" applyFont="1" applyBorder="1" applyAlignment="1">
      <alignment vertical="center" shrinkToFit="1"/>
    </xf>
    <xf numFmtId="0" fontId="10" fillId="0" borderId="33" xfId="0" applyNumberFormat="1" applyFont="1" applyBorder="1" applyAlignment="1">
      <alignment vertical="center" shrinkToFit="1"/>
    </xf>
    <xf numFmtId="0" fontId="10" fillId="0" borderId="44" xfId="0" applyNumberFormat="1" applyFont="1" applyBorder="1" applyAlignment="1">
      <alignment vertical="center" shrinkToFit="1"/>
    </xf>
    <xf numFmtId="0" fontId="10" fillId="0" borderId="18" xfId="0" applyNumberFormat="1" applyFont="1" applyBorder="1" applyAlignment="1">
      <alignment vertical="center" shrinkToFit="1"/>
    </xf>
    <xf numFmtId="0" fontId="10" fillId="0" borderId="62" xfId="0" applyNumberFormat="1" applyFont="1" applyBorder="1" applyAlignment="1">
      <alignment vertical="center" shrinkToFit="1"/>
    </xf>
    <xf numFmtId="0" fontId="8" fillId="0" borderId="0" xfId="0" applyNumberFormat="1" applyFont="1" applyFill="1" applyAlignment="1">
      <alignment vertical="center"/>
    </xf>
    <xf numFmtId="0" fontId="10" fillId="0" borderId="0" xfId="0" applyNumberFormat="1" applyFont="1" applyFill="1" applyBorder="1" applyAlignment="1">
      <alignment shrinkToFit="1"/>
    </xf>
    <xf numFmtId="0" fontId="10" fillId="0" borderId="83" xfId="0" applyNumberFormat="1" applyFont="1" applyBorder="1" applyAlignment="1">
      <alignment shrinkToFit="1"/>
    </xf>
    <xf numFmtId="0" fontId="10" fillId="0" borderId="0" xfId="0" applyNumberFormat="1" applyFont="1" applyBorder="1" applyAlignment="1">
      <alignment shrinkToFit="1"/>
    </xf>
    <xf numFmtId="0" fontId="13" fillId="0" borderId="0" xfId="0" applyNumberFormat="1" applyFont="1" applyBorder="1" applyAlignment="1">
      <alignment vertical="center"/>
    </xf>
    <xf numFmtId="0" fontId="13" fillId="0" borderId="0" xfId="0" applyNumberFormat="1" applyFont="1" applyAlignment="1">
      <alignment vertical="center"/>
    </xf>
    <xf numFmtId="0" fontId="8" fillId="0" borderId="7" xfId="0" applyNumberFormat="1" applyFont="1" applyFill="1" applyBorder="1" applyAlignment="1">
      <alignment horizontal="right" vertical="center" wrapText="1"/>
    </xf>
    <xf numFmtId="0" fontId="10" fillId="0" borderId="20" xfId="0" applyNumberFormat="1" applyFont="1" applyBorder="1" applyAlignment="1">
      <alignment horizontal="right" vertical="center" shrinkToFit="1"/>
    </xf>
    <xf numFmtId="0" fontId="10" fillId="0" borderId="53" xfId="0" applyNumberFormat="1" applyFont="1" applyBorder="1" applyAlignment="1">
      <alignment horizontal="right" vertical="center" shrinkToFit="1"/>
    </xf>
    <xf numFmtId="0" fontId="10" fillId="0" borderId="96" xfId="0" applyNumberFormat="1" applyFont="1" applyBorder="1" applyAlignment="1">
      <alignment horizontal="right" vertical="center" shrinkToFit="1"/>
    </xf>
    <xf numFmtId="0" fontId="10" fillId="0" borderId="69" xfId="0" applyNumberFormat="1" applyFont="1" applyBorder="1" applyAlignment="1">
      <alignment horizontal="right" vertical="center" shrinkToFit="1"/>
    </xf>
    <xf numFmtId="0" fontId="8" fillId="0" borderId="0" xfId="0" applyNumberFormat="1" applyFont="1" applyFill="1" applyAlignment="1">
      <alignment horizontal="right" vertical="center"/>
    </xf>
    <xf numFmtId="0" fontId="10" fillId="0" borderId="0" xfId="0" applyNumberFormat="1" applyFont="1" applyFill="1" applyBorder="1" applyAlignment="1">
      <alignment horizontal="right" shrinkToFit="1"/>
    </xf>
    <xf numFmtId="0" fontId="10" fillId="0" borderId="84" xfId="0" applyNumberFormat="1" applyFont="1" applyBorder="1" applyAlignment="1">
      <alignment horizontal="right" shrinkToFit="1"/>
    </xf>
    <xf numFmtId="0" fontId="10" fillId="0" borderId="0" xfId="0" applyNumberFormat="1" applyFont="1" applyBorder="1" applyAlignment="1">
      <alignment horizontal="right" shrinkToFit="1"/>
    </xf>
    <xf numFmtId="0" fontId="13" fillId="0" borderId="0" xfId="0" applyNumberFormat="1" applyFont="1" applyBorder="1" applyAlignment="1">
      <alignment horizontal="right" vertical="center"/>
    </xf>
    <xf numFmtId="0" fontId="13" fillId="0" borderId="0" xfId="0" applyNumberFormat="1" applyFont="1" applyAlignment="1">
      <alignment horizontal="right" vertical="center"/>
    </xf>
    <xf numFmtId="0" fontId="10" fillId="2" borderId="24" xfId="0" applyNumberFormat="1" applyFont="1" applyFill="1" applyBorder="1" applyAlignment="1">
      <alignment horizontal="right" vertical="center" shrinkToFit="1"/>
    </xf>
    <xf numFmtId="0" fontId="10" fillId="2" borderId="37" xfId="0" applyNumberFormat="1" applyFont="1" applyFill="1" applyBorder="1" applyAlignment="1">
      <alignment horizontal="right" vertical="center" shrinkToFit="1"/>
    </xf>
    <xf numFmtId="0" fontId="10" fillId="0" borderId="37" xfId="0" applyNumberFormat="1" applyFont="1" applyBorder="1" applyAlignment="1">
      <alignment horizontal="right" vertical="center" shrinkToFit="1"/>
    </xf>
    <xf numFmtId="0" fontId="10" fillId="0" borderId="94" xfId="0" applyNumberFormat="1" applyFont="1" applyBorder="1" applyAlignment="1">
      <alignment horizontal="right" vertical="center" shrinkToFit="1"/>
    </xf>
    <xf numFmtId="0" fontId="10" fillId="0" borderId="124" xfId="0" applyNumberFormat="1" applyFont="1" applyBorder="1" applyAlignment="1">
      <alignment horizontal="right" vertical="center" shrinkToFit="1"/>
    </xf>
    <xf numFmtId="0" fontId="10" fillId="0" borderId="93" xfId="0" applyNumberFormat="1" applyFont="1" applyBorder="1" applyAlignment="1">
      <alignment horizontal="right" vertical="center" shrinkToFit="1"/>
    </xf>
    <xf numFmtId="0" fontId="10" fillId="0" borderId="24" xfId="0" applyNumberFormat="1" applyFont="1" applyBorder="1" applyAlignment="1">
      <alignment horizontal="right" vertical="center" shrinkToFit="1"/>
    </xf>
    <xf numFmtId="0" fontId="10" fillId="2" borderId="94" xfId="0" applyNumberFormat="1" applyFont="1" applyFill="1" applyBorder="1" applyAlignment="1">
      <alignment horizontal="right" vertical="center" shrinkToFit="1"/>
    </xf>
    <xf numFmtId="0" fontId="10" fillId="2" borderId="78" xfId="0" applyNumberFormat="1" applyFont="1" applyFill="1" applyBorder="1" applyAlignment="1">
      <alignment horizontal="right" vertical="center" shrinkToFit="1"/>
    </xf>
    <xf numFmtId="0" fontId="10" fillId="0" borderId="7" xfId="0" applyNumberFormat="1" applyFont="1" applyBorder="1" applyAlignment="1">
      <alignment horizontal="right" vertical="center" shrinkToFit="1"/>
    </xf>
    <xf numFmtId="0" fontId="10" fillId="0" borderId="0" xfId="0" applyNumberFormat="1" applyFont="1" applyBorder="1" applyAlignment="1">
      <alignment horizontal="right" vertical="center" shrinkToFit="1"/>
    </xf>
    <xf numFmtId="0" fontId="10" fillId="0" borderId="0" xfId="0" applyNumberFormat="1" applyFont="1" applyAlignment="1">
      <alignment horizontal="right" vertical="center"/>
    </xf>
    <xf numFmtId="0" fontId="10" fillId="0" borderId="125" xfId="0" applyNumberFormat="1" applyFont="1" applyBorder="1" applyAlignment="1">
      <alignment horizontal="right" vertical="center" shrinkToFit="1"/>
    </xf>
    <xf numFmtId="0" fontId="10" fillId="0" borderId="0" xfId="0" applyNumberFormat="1" applyFont="1" applyAlignment="1">
      <alignment vertical="center"/>
    </xf>
    <xf numFmtId="0" fontId="8" fillId="0" borderId="8" xfId="0" applyNumberFormat="1" applyFont="1" applyFill="1" applyBorder="1" applyAlignment="1">
      <alignment horizontal="left" vertical="center" wrapText="1"/>
    </xf>
    <xf numFmtId="0" fontId="10" fillId="0" borderId="21" xfId="0" applyNumberFormat="1" applyFont="1" applyBorder="1" applyAlignment="1">
      <alignment horizontal="right" vertical="center" shrinkToFit="1"/>
    </xf>
    <xf numFmtId="0" fontId="10" fillId="0" borderId="30" xfId="0" applyNumberFormat="1" applyFont="1" applyBorder="1" applyAlignment="1">
      <alignment horizontal="right" vertical="center" shrinkToFit="1"/>
    </xf>
    <xf numFmtId="0" fontId="10" fillId="0" borderId="43" xfId="0" applyNumberFormat="1" applyFont="1" applyBorder="1" applyAlignment="1">
      <alignment horizontal="right" vertical="center" shrinkToFit="1"/>
    </xf>
    <xf numFmtId="0" fontId="10" fillId="0" borderId="15" xfId="0" applyNumberFormat="1" applyFont="1" applyBorder="1" applyAlignment="1">
      <alignment horizontal="right" vertical="center" shrinkToFit="1"/>
    </xf>
    <xf numFmtId="0" fontId="10" fillId="0" borderId="59" xfId="0" applyNumberFormat="1" applyFont="1" applyBorder="1" applyAlignment="1">
      <alignment horizontal="right" vertical="center" shrinkToFit="1"/>
    </xf>
    <xf numFmtId="0" fontId="10" fillId="0" borderId="8" xfId="0" applyNumberFormat="1" applyFont="1" applyBorder="1" applyAlignment="1">
      <alignment horizontal="right"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6" fillId="0" borderId="0" xfId="0" applyFont="1" applyAlignment="1">
      <alignment horizontal="center" vertical="center"/>
    </xf>
    <xf numFmtId="0" fontId="10" fillId="0" borderId="0" xfId="0" applyFont="1" applyAlignment="1">
      <alignment horizontal="center" vertical="center" shrinkToFi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C1910-5674-4A75-95D5-411B7CD9F128}">
  <sheetPr>
    <tabColor rgb="FFFFFF00"/>
  </sheetPr>
  <dimension ref="A1:AL129"/>
  <sheetViews>
    <sheetView showZeros="0" tabSelected="1" topLeftCell="C1" zoomScale="110" zoomScaleNormal="110" workbookViewId="0">
      <pane xSplit="6" ySplit="5" topLeftCell="I6" activePane="bottomRight" state="frozen"/>
      <selection activeCell="BB12" sqref="BB12"/>
      <selection pane="topRight" activeCell="BB12" sqref="BB12"/>
      <selection pane="bottomLeft" activeCell="BB12" sqref="BB12"/>
      <selection pane="bottomRight" activeCell="V5" sqref="V5"/>
    </sheetView>
  </sheetViews>
  <sheetFormatPr defaultRowHeight="12" x14ac:dyDescent="0.2"/>
  <cols>
    <col min="1" max="1" width="10.83203125" style="57" hidden="1" customWidth="1"/>
    <col min="2" max="2" width="3.1640625" style="57" hidden="1" customWidth="1"/>
    <col min="3" max="3" width="2.1640625" style="58" hidden="1" customWidth="1"/>
    <col min="4" max="5" width="2.6640625" style="58" customWidth="1"/>
    <col min="6" max="6" width="14.1640625" style="58" customWidth="1"/>
    <col min="7" max="7" width="5.33203125" style="49" customWidth="1"/>
    <col min="8" max="8" width="2.6640625" style="233" customWidth="1"/>
    <col min="9" max="9" width="2.6640625" style="49" customWidth="1"/>
    <col min="10" max="10" width="2.6640625" style="245" customWidth="1"/>
    <col min="11" max="11" width="2.6640625" style="256" customWidth="1"/>
    <col min="12" max="13" width="2.6640625" style="49" customWidth="1"/>
    <col min="14" max="14" width="4.83203125" style="67" customWidth="1"/>
    <col min="15" max="15" width="5.5" style="202" customWidth="1"/>
    <col min="16" max="16" width="5.5" style="61" customWidth="1"/>
    <col min="17" max="17" width="0.6640625" style="60" customWidth="1"/>
    <col min="18" max="18" width="2.6640625" style="58" hidden="1" customWidth="1"/>
    <col min="19" max="19" width="2.6640625" style="58" customWidth="1"/>
    <col min="20" max="20" width="2.6640625" style="57" customWidth="1"/>
    <col min="21" max="21" width="12.83203125" style="58" customWidth="1"/>
    <col min="22" max="22" width="5.33203125" style="49" customWidth="1"/>
    <col min="23" max="23" width="2.6640625" style="256" customWidth="1"/>
    <col min="24" max="25" width="2.6640625" style="49" customWidth="1"/>
    <col min="26" max="27" width="2.6640625" style="245" customWidth="1"/>
    <col min="28" max="28" width="2.6640625" style="57" customWidth="1"/>
    <col min="29" max="29" width="4.83203125" style="67" customWidth="1"/>
    <col min="30" max="30" width="5.5" style="202" customWidth="1"/>
    <col min="31" max="31" width="5.5" style="61" customWidth="1"/>
    <col min="32" max="34" width="5.1640625" style="60" customWidth="1"/>
    <col min="35" max="16384" width="9.33203125" style="60"/>
  </cols>
  <sheetData>
    <row r="1" spans="1:31" ht="12.75" customHeight="1" x14ac:dyDescent="0.2">
      <c r="D1" s="281" t="s">
        <v>105</v>
      </c>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row>
    <row r="2" spans="1:31" ht="10.5" customHeight="1" x14ac:dyDescent="0.2">
      <c r="C2" s="60"/>
      <c r="D2" s="282" t="s">
        <v>104</v>
      </c>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row>
    <row r="3" spans="1:31" ht="8.25" customHeight="1" thickBot="1" x14ac:dyDescent="0.25">
      <c r="C3" s="62"/>
      <c r="G3" s="63"/>
      <c r="H3" s="283" t="s">
        <v>7</v>
      </c>
      <c r="I3" s="284"/>
      <c r="J3" s="285"/>
      <c r="K3" s="283" t="s">
        <v>134</v>
      </c>
      <c r="L3" s="284"/>
      <c r="M3" s="285"/>
      <c r="N3" s="64"/>
      <c r="O3" s="59"/>
      <c r="P3" s="65"/>
      <c r="V3" s="66"/>
      <c r="W3" s="283" t="s">
        <v>7</v>
      </c>
      <c r="X3" s="284"/>
      <c r="Y3" s="285"/>
      <c r="Z3" s="283" t="s">
        <v>134</v>
      </c>
      <c r="AA3" s="284"/>
      <c r="AB3" s="285"/>
      <c r="AD3" s="68"/>
    </row>
    <row r="4" spans="1:31" ht="30.75" customHeight="1" x14ac:dyDescent="0.2">
      <c r="A4" s="69" t="s">
        <v>101</v>
      </c>
      <c r="B4" s="70" t="s">
        <v>8</v>
      </c>
      <c r="C4" s="71" t="s">
        <v>0</v>
      </c>
      <c r="D4" s="72" t="s">
        <v>1</v>
      </c>
      <c r="E4" s="73" t="s">
        <v>2</v>
      </c>
      <c r="F4" s="74" t="s">
        <v>9</v>
      </c>
      <c r="G4" s="1" t="s">
        <v>133</v>
      </c>
      <c r="H4" s="221" t="s">
        <v>10</v>
      </c>
      <c r="I4" s="4" t="s">
        <v>11</v>
      </c>
      <c r="J4" s="234" t="s">
        <v>12</v>
      </c>
      <c r="K4" s="246" t="s">
        <v>10</v>
      </c>
      <c r="L4" s="4" t="s">
        <v>11</v>
      </c>
      <c r="M4" s="5" t="s">
        <v>12</v>
      </c>
      <c r="N4" s="6" t="s">
        <v>3</v>
      </c>
      <c r="O4" s="6" t="s">
        <v>102</v>
      </c>
      <c r="P4" s="55" t="s">
        <v>13</v>
      </c>
      <c r="Q4" s="7"/>
      <c r="R4" s="8" t="s">
        <v>0</v>
      </c>
      <c r="S4" s="9" t="s">
        <v>1</v>
      </c>
      <c r="T4" s="52" t="s">
        <v>2</v>
      </c>
      <c r="U4" s="10" t="s">
        <v>9</v>
      </c>
      <c r="V4" s="11" t="s">
        <v>133</v>
      </c>
      <c r="W4" s="246" t="s">
        <v>10</v>
      </c>
      <c r="X4" s="4" t="s">
        <v>11</v>
      </c>
      <c r="Y4" s="5" t="s">
        <v>12</v>
      </c>
      <c r="Z4" s="221" t="s">
        <v>10</v>
      </c>
      <c r="AA4" s="271" t="s">
        <v>11</v>
      </c>
      <c r="AB4" s="12" t="s">
        <v>12</v>
      </c>
      <c r="AC4" s="75" t="s">
        <v>3</v>
      </c>
      <c r="AD4" s="75" t="s">
        <v>102</v>
      </c>
      <c r="AE4" s="76" t="s">
        <v>13</v>
      </c>
    </row>
    <row r="5" spans="1:31" ht="12" customHeight="1" x14ac:dyDescent="0.2">
      <c r="A5" s="77">
        <v>25276</v>
      </c>
      <c r="B5" s="78">
        <v>11</v>
      </c>
      <c r="C5" s="79">
        <v>1</v>
      </c>
      <c r="D5" s="80">
        <v>1</v>
      </c>
      <c r="E5" s="81">
        <v>1</v>
      </c>
      <c r="F5" s="82" t="s">
        <v>14</v>
      </c>
      <c r="G5" s="83">
        <v>30</v>
      </c>
      <c r="H5" s="222">
        <v>1</v>
      </c>
      <c r="I5" s="13">
        <v>0</v>
      </c>
      <c r="J5" s="235">
        <v>0</v>
      </c>
      <c r="K5" s="247">
        <v>0</v>
      </c>
      <c r="L5" s="15">
        <v>0</v>
      </c>
      <c r="M5" s="14">
        <v>1</v>
      </c>
      <c r="N5" s="84">
        <f t="shared" ref="N5:N36" si="0">-SUM(H5:M5)</f>
        <v>-2</v>
      </c>
      <c r="O5" s="85">
        <f t="shared" ref="O5:O61" si="1">G5+N5</f>
        <v>28</v>
      </c>
      <c r="P5" s="86">
        <f>ROUND(O5/10,0)</f>
        <v>3</v>
      </c>
      <c r="Q5" s="68"/>
      <c r="R5" s="87">
        <v>59</v>
      </c>
      <c r="S5" s="88">
        <v>7</v>
      </c>
      <c r="T5" s="89">
        <v>1</v>
      </c>
      <c r="U5" s="90" t="s">
        <v>15</v>
      </c>
      <c r="V5" s="91">
        <v>32</v>
      </c>
      <c r="W5" s="257">
        <v>1</v>
      </c>
      <c r="X5" s="31">
        <v>0</v>
      </c>
      <c r="Y5" s="32">
        <v>0</v>
      </c>
      <c r="Z5" s="227">
        <v>0</v>
      </c>
      <c r="AA5" s="272">
        <v>0</v>
      </c>
      <c r="AB5" s="14">
        <v>0</v>
      </c>
      <c r="AC5" s="92">
        <f>-SUM(W5:AB5)</f>
        <v>-1</v>
      </c>
      <c r="AD5" s="93">
        <f>V5+AC5</f>
        <v>31</v>
      </c>
      <c r="AE5" s="94">
        <f>ROUND(AD5/10,0)</f>
        <v>3</v>
      </c>
    </row>
    <row r="6" spans="1:31" ht="12" customHeight="1" x14ac:dyDescent="0.2">
      <c r="A6" s="77">
        <v>25278</v>
      </c>
      <c r="B6" s="96">
        <v>13</v>
      </c>
      <c r="C6" s="97">
        <v>2</v>
      </c>
      <c r="D6" s="98">
        <v>1</v>
      </c>
      <c r="E6" s="99">
        <v>1</v>
      </c>
      <c r="F6" s="100" t="s">
        <v>16</v>
      </c>
      <c r="G6" s="101">
        <v>14</v>
      </c>
      <c r="H6" s="223">
        <v>0</v>
      </c>
      <c r="I6" s="16">
        <v>0</v>
      </c>
      <c r="J6" s="236">
        <v>0</v>
      </c>
      <c r="K6" s="223">
        <v>0</v>
      </c>
      <c r="L6" s="16">
        <v>0</v>
      </c>
      <c r="M6" s="17">
        <v>0</v>
      </c>
      <c r="N6" s="102">
        <f t="shared" si="0"/>
        <v>0</v>
      </c>
      <c r="O6" s="103">
        <f t="shared" si="1"/>
        <v>14</v>
      </c>
      <c r="P6" s="104">
        <f>ROUND(O6/10,0)</f>
        <v>1</v>
      </c>
      <c r="Q6" s="68"/>
      <c r="R6" s="97">
        <v>60</v>
      </c>
      <c r="S6" s="98">
        <v>7</v>
      </c>
      <c r="T6" s="105">
        <v>1</v>
      </c>
      <c r="U6" s="2" t="s">
        <v>17</v>
      </c>
      <c r="V6" s="106">
        <v>10</v>
      </c>
      <c r="W6" s="258">
        <v>0</v>
      </c>
      <c r="X6" s="33">
        <v>0</v>
      </c>
      <c r="Y6" s="34">
        <v>0</v>
      </c>
      <c r="Z6" s="223">
        <v>0</v>
      </c>
      <c r="AA6" s="273">
        <v>0</v>
      </c>
      <c r="AB6" s="17">
        <v>0</v>
      </c>
      <c r="AC6" s="92">
        <f>-SUM(W6:AB6)</f>
        <v>0</v>
      </c>
      <c r="AD6" s="103">
        <f>V6+AC6</f>
        <v>10</v>
      </c>
      <c r="AE6" s="104">
        <f>ROUND(AD6/10,0)</f>
        <v>1</v>
      </c>
    </row>
    <row r="7" spans="1:31" ht="12" customHeight="1" x14ac:dyDescent="0.2">
      <c r="A7" s="77">
        <v>37457</v>
      </c>
      <c r="B7" s="96">
        <v>54</v>
      </c>
      <c r="C7" s="97">
        <v>3</v>
      </c>
      <c r="D7" s="98">
        <v>1</v>
      </c>
      <c r="E7" s="99">
        <v>1</v>
      </c>
      <c r="F7" s="100" t="s">
        <v>18</v>
      </c>
      <c r="G7" s="107">
        <v>12</v>
      </c>
      <c r="H7" s="223">
        <v>0</v>
      </c>
      <c r="I7" s="16">
        <v>0</v>
      </c>
      <c r="J7" s="236">
        <v>0</v>
      </c>
      <c r="K7" s="223">
        <v>0</v>
      </c>
      <c r="L7" s="16">
        <v>0</v>
      </c>
      <c r="M7" s="17">
        <v>0</v>
      </c>
      <c r="N7" s="102">
        <f t="shared" si="0"/>
        <v>0</v>
      </c>
      <c r="O7" s="103">
        <f t="shared" si="1"/>
        <v>12</v>
      </c>
      <c r="P7" s="104">
        <f t="shared" ref="P7:P61" si="2">ROUND(O7/10,0)</f>
        <v>1</v>
      </c>
      <c r="Q7" s="68"/>
      <c r="R7" s="97">
        <v>61</v>
      </c>
      <c r="S7" s="98">
        <v>7</v>
      </c>
      <c r="T7" s="105">
        <v>1</v>
      </c>
      <c r="U7" s="108" t="s">
        <v>19</v>
      </c>
      <c r="V7" s="109">
        <v>28</v>
      </c>
      <c r="W7" s="225">
        <v>2</v>
      </c>
      <c r="X7" s="18">
        <v>0</v>
      </c>
      <c r="Y7" s="35">
        <v>0</v>
      </c>
      <c r="Z7" s="225">
        <v>2</v>
      </c>
      <c r="AA7" s="274">
        <v>0</v>
      </c>
      <c r="AB7" s="19">
        <v>0</v>
      </c>
      <c r="AC7" s="110">
        <f>-SUM(W7:AB7)</f>
        <v>-4</v>
      </c>
      <c r="AD7" s="111">
        <f>V7+AC7</f>
        <v>24</v>
      </c>
      <c r="AE7" s="56">
        <f t="shared" ref="AE7:AE59" si="3">ROUND(AD7/10,0)</f>
        <v>2</v>
      </c>
    </row>
    <row r="8" spans="1:31" ht="12" customHeight="1" x14ac:dyDescent="0.15">
      <c r="A8" s="77" ph="1">
        <v>96670</v>
      </c>
      <c r="B8" s="96">
        <v>101</v>
      </c>
      <c r="C8" s="97">
        <v>4</v>
      </c>
      <c r="D8" s="98">
        <v>1</v>
      </c>
      <c r="E8" s="99">
        <v>1</v>
      </c>
      <c r="F8" s="100" t="s">
        <v>20</v>
      </c>
      <c r="G8" s="107">
        <v>23</v>
      </c>
      <c r="H8" s="224">
        <v>0</v>
      </c>
      <c r="I8" s="16">
        <v>0</v>
      </c>
      <c r="J8" s="236">
        <v>0</v>
      </c>
      <c r="K8" s="224">
        <v>0</v>
      </c>
      <c r="L8" s="16">
        <v>0</v>
      </c>
      <c r="M8" s="17">
        <v>0</v>
      </c>
      <c r="N8" s="84">
        <f t="shared" si="0"/>
        <v>0</v>
      </c>
      <c r="O8" s="103">
        <f t="shared" si="1"/>
        <v>23</v>
      </c>
      <c r="P8" s="104">
        <f t="shared" si="2"/>
        <v>2</v>
      </c>
      <c r="Q8" s="68"/>
      <c r="R8" s="97">
        <v>62</v>
      </c>
      <c r="S8" s="98">
        <v>7</v>
      </c>
      <c r="T8" s="89">
        <v>2</v>
      </c>
      <c r="U8" s="112" t="s">
        <v>21</v>
      </c>
      <c r="V8" s="113">
        <v>20</v>
      </c>
      <c r="W8" s="259">
        <v>0</v>
      </c>
      <c r="X8" s="36">
        <v>0</v>
      </c>
      <c r="Y8" s="37">
        <v>0</v>
      </c>
      <c r="Z8" s="226">
        <v>0</v>
      </c>
      <c r="AA8" s="275">
        <v>1</v>
      </c>
      <c r="AB8" s="21">
        <v>0</v>
      </c>
      <c r="AC8" s="92">
        <f>-SUM(W8:AB8)</f>
        <v>-1</v>
      </c>
      <c r="AD8" s="85">
        <f>V8+AC8</f>
        <v>19</v>
      </c>
      <c r="AE8" s="86">
        <f t="shared" si="3"/>
        <v>2</v>
      </c>
    </row>
    <row r="9" spans="1:31" ht="12" customHeight="1" x14ac:dyDescent="0.15">
      <c r="A9" s="77" ph="1">
        <v>99587</v>
      </c>
      <c r="B9" s="96">
        <v>103</v>
      </c>
      <c r="C9" s="97">
        <v>5</v>
      </c>
      <c r="D9" s="98">
        <v>1</v>
      </c>
      <c r="E9" s="99">
        <v>1</v>
      </c>
      <c r="F9" s="100" t="s">
        <v>22</v>
      </c>
      <c r="G9" s="107">
        <v>15</v>
      </c>
      <c r="H9" s="223">
        <v>0</v>
      </c>
      <c r="I9" s="16">
        <v>0</v>
      </c>
      <c r="J9" s="236">
        <v>0</v>
      </c>
      <c r="K9" s="223">
        <v>0</v>
      </c>
      <c r="L9" s="16">
        <v>0</v>
      </c>
      <c r="M9" s="17">
        <v>0</v>
      </c>
      <c r="N9" s="102">
        <f t="shared" si="0"/>
        <v>0</v>
      </c>
      <c r="O9" s="103">
        <f t="shared" si="1"/>
        <v>15</v>
      </c>
      <c r="P9" s="104">
        <f t="shared" si="2"/>
        <v>2</v>
      </c>
      <c r="Q9" s="68"/>
      <c r="R9" s="97">
        <v>63</v>
      </c>
      <c r="S9" s="98">
        <v>7</v>
      </c>
      <c r="T9" s="105">
        <v>2</v>
      </c>
      <c r="U9" s="2" t="s">
        <v>23</v>
      </c>
      <c r="V9" s="106">
        <v>10</v>
      </c>
      <c r="W9" s="258">
        <v>0</v>
      </c>
      <c r="X9" s="33">
        <v>0</v>
      </c>
      <c r="Y9" s="34">
        <v>0</v>
      </c>
      <c r="Z9" s="223">
        <v>0</v>
      </c>
      <c r="AA9" s="273">
        <v>0</v>
      </c>
      <c r="AB9" s="17">
        <v>0</v>
      </c>
      <c r="AC9" s="92">
        <f>-SUM(W9:AB9)</f>
        <v>0</v>
      </c>
      <c r="AD9" s="103">
        <f>V9+AC9</f>
        <v>10</v>
      </c>
      <c r="AE9" s="104">
        <f t="shared" si="3"/>
        <v>1</v>
      </c>
    </row>
    <row r="10" spans="1:31" ht="12" customHeight="1" x14ac:dyDescent="0.15">
      <c r="A10" s="114" ph="1">
        <v>110796</v>
      </c>
      <c r="B10" s="96">
        <v>112</v>
      </c>
      <c r="C10" s="97">
        <v>6</v>
      </c>
      <c r="D10" s="98">
        <v>1</v>
      </c>
      <c r="E10" s="99">
        <v>1</v>
      </c>
      <c r="F10" s="115" t="s">
        <v>24</v>
      </c>
      <c r="G10" s="109">
        <v>13</v>
      </c>
      <c r="H10" s="225">
        <v>0</v>
      </c>
      <c r="I10" s="18">
        <v>0</v>
      </c>
      <c r="J10" s="237">
        <v>1</v>
      </c>
      <c r="K10" s="225">
        <v>0</v>
      </c>
      <c r="L10" s="18">
        <v>0</v>
      </c>
      <c r="M10" s="19">
        <v>0</v>
      </c>
      <c r="N10" s="116">
        <f t="shared" si="0"/>
        <v>-1</v>
      </c>
      <c r="O10" s="111">
        <f t="shared" si="1"/>
        <v>12</v>
      </c>
      <c r="P10" s="56">
        <f t="shared" si="2"/>
        <v>1</v>
      </c>
      <c r="Q10" s="68"/>
      <c r="R10" s="97">
        <v>64</v>
      </c>
      <c r="S10" s="98">
        <v>7</v>
      </c>
      <c r="T10" s="105">
        <v>2</v>
      </c>
      <c r="U10" s="117" t="s">
        <v>25</v>
      </c>
      <c r="V10" s="106">
        <v>13</v>
      </c>
      <c r="W10" s="258">
        <v>0</v>
      </c>
      <c r="X10" s="33">
        <v>0</v>
      </c>
      <c r="Y10" s="34">
        <v>0</v>
      </c>
      <c r="Z10" s="224">
        <v>0</v>
      </c>
      <c r="AA10" s="273">
        <v>0</v>
      </c>
      <c r="AB10" s="17">
        <v>0</v>
      </c>
      <c r="AC10" s="92">
        <f t="shared" ref="AC10:AC59" si="4">-SUM(W10:AB10)</f>
        <v>0</v>
      </c>
      <c r="AD10" s="103">
        <f t="shared" ref="AD10:AD59" si="5">V10+AC10</f>
        <v>13</v>
      </c>
      <c r="AE10" s="104">
        <f t="shared" si="3"/>
        <v>1</v>
      </c>
    </row>
    <row r="11" spans="1:31" ht="12" customHeight="1" x14ac:dyDescent="0.2">
      <c r="A11" s="77">
        <v>25422</v>
      </c>
      <c r="B11" s="96">
        <v>39</v>
      </c>
      <c r="C11" s="118">
        <v>7</v>
      </c>
      <c r="D11" s="119">
        <v>1</v>
      </c>
      <c r="E11" s="120">
        <v>2</v>
      </c>
      <c r="F11" s="121" t="s">
        <v>26</v>
      </c>
      <c r="G11" s="122">
        <v>42</v>
      </c>
      <c r="H11" s="226">
        <v>4</v>
      </c>
      <c r="I11" s="20">
        <v>0</v>
      </c>
      <c r="J11" s="238">
        <v>0</v>
      </c>
      <c r="K11" s="248">
        <v>2</v>
      </c>
      <c r="L11" s="22">
        <v>0</v>
      </c>
      <c r="M11" s="46">
        <v>0</v>
      </c>
      <c r="N11" s="123">
        <f t="shared" si="0"/>
        <v>-6</v>
      </c>
      <c r="O11" s="124">
        <f t="shared" si="1"/>
        <v>36</v>
      </c>
      <c r="P11" s="125">
        <f t="shared" si="2"/>
        <v>4</v>
      </c>
      <c r="Q11" s="68"/>
      <c r="R11" s="97">
        <v>65</v>
      </c>
      <c r="S11" s="126">
        <v>7</v>
      </c>
      <c r="T11" s="127">
        <v>2</v>
      </c>
      <c r="U11" s="108" t="s">
        <v>27</v>
      </c>
      <c r="V11" s="109">
        <v>5</v>
      </c>
      <c r="W11" s="225">
        <v>0</v>
      </c>
      <c r="X11" s="18">
        <v>0</v>
      </c>
      <c r="Y11" s="35">
        <v>0</v>
      </c>
      <c r="Z11" s="225">
        <v>0</v>
      </c>
      <c r="AA11" s="274">
        <v>0</v>
      </c>
      <c r="AB11" s="19">
        <v>0</v>
      </c>
      <c r="AC11" s="110">
        <f t="shared" si="4"/>
        <v>0</v>
      </c>
      <c r="AD11" s="111">
        <f t="shared" si="5"/>
        <v>5</v>
      </c>
      <c r="AE11" s="56">
        <f t="shared" si="3"/>
        <v>1</v>
      </c>
    </row>
    <row r="12" spans="1:31" ht="12" customHeight="1" x14ac:dyDescent="0.2">
      <c r="A12" s="77">
        <v>35270</v>
      </c>
      <c r="B12" s="96">
        <v>51</v>
      </c>
      <c r="C12" s="128">
        <v>8</v>
      </c>
      <c r="D12" s="129">
        <v>1</v>
      </c>
      <c r="E12" s="130">
        <v>2</v>
      </c>
      <c r="F12" s="131" t="s">
        <v>28</v>
      </c>
      <c r="G12" s="132">
        <v>15</v>
      </c>
      <c r="H12" s="223">
        <v>0</v>
      </c>
      <c r="I12" s="16">
        <v>0</v>
      </c>
      <c r="J12" s="236">
        <v>0</v>
      </c>
      <c r="K12" s="224">
        <v>0</v>
      </c>
      <c r="L12" s="23">
        <v>0</v>
      </c>
      <c r="M12" s="47">
        <v>0</v>
      </c>
      <c r="N12" s="102">
        <f t="shared" si="0"/>
        <v>0</v>
      </c>
      <c r="O12" s="133">
        <f t="shared" si="1"/>
        <v>15</v>
      </c>
      <c r="P12" s="134">
        <f t="shared" si="2"/>
        <v>2</v>
      </c>
      <c r="Q12" s="68"/>
      <c r="R12" s="97">
        <v>66</v>
      </c>
      <c r="S12" s="80">
        <v>8</v>
      </c>
      <c r="T12" s="135">
        <v>1</v>
      </c>
      <c r="U12" s="112" t="s">
        <v>29</v>
      </c>
      <c r="V12" s="136">
        <v>42</v>
      </c>
      <c r="W12" s="258">
        <v>5</v>
      </c>
      <c r="X12" s="33">
        <v>0</v>
      </c>
      <c r="Y12" s="34">
        <v>0</v>
      </c>
      <c r="Z12" s="224">
        <v>0</v>
      </c>
      <c r="AA12" s="276">
        <v>0</v>
      </c>
      <c r="AB12" s="21">
        <v>0</v>
      </c>
      <c r="AC12" s="92">
        <f t="shared" si="4"/>
        <v>-5</v>
      </c>
      <c r="AD12" s="85">
        <f t="shared" si="5"/>
        <v>37</v>
      </c>
      <c r="AE12" s="86">
        <f t="shared" si="3"/>
        <v>4</v>
      </c>
    </row>
    <row r="13" spans="1:31" ht="12" customHeight="1" x14ac:dyDescent="0.2">
      <c r="A13" s="77">
        <v>46365</v>
      </c>
      <c r="B13" s="96">
        <v>66</v>
      </c>
      <c r="C13" s="128">
        <v>9</v>
      </c>
      <c r="D13" s="129">
        <v>1</v>
      </c>
      <c r="E13" s="130">
        <v>2</v>
      </c>
      <c r="F13" s="131" t="s">
        <v>30</v>
      </c>
      <c r="G13" s="137">
        <v>11</v>
      </c>
      <c r="H13" s="223">
        <v>0</v>
      </c>
      <c r="I13" s="16">
        <v>0</v>
      </c>
      <c r="J13" s="236">
        <v>0</v>
      </c>
      <c r="K13" s="224">
        <v>0</v>
      </c>
      <c r="L13" s="23">
        <v>0</v>
      </c>
      <c r="M13" s="47">
        <v>0</v>
      </c>
      <c r="N13" s="102">
        <f t="shared" si="0"/>
        <v>0</v>
      </c>
      <c r="O13" s="133">
        <f t="shared" si="1"/>
        <v>11</v>
      </c>
      <c r="P13" s="134">
        <f t="shared" si="2"/>
        <v>1</v>
      </c>
      <c r="Q13" s="68"/>
      <c r="R13" s="97">
        <v>67</v>
      </c>
      <c r="S13" s="98">
        <v>8</v>
      </c>
      <c r="T13" s="105">
        <v>1</v>
      </c>
      <c r="U13" s="2" t="s">
        <v>31</v>
      </c>
      <c r="V13" s="138">
        <v>22</v>
      </c>
      <c r="W13" s="259">
        <v>0</v>
      </c>
      <c r="X13" s="36">
        <v>0</v>
      </c>
      <c r="Y13" s="37">
        <v>0</v>
      </c>
      <c r="Z13" s="223">
        <v>0</v>
      </c>
      <c r="AA13" s="273">
        <v>0</v>
      </c>
      <c r="AB13" s="17">
        <v>0</v>
      </c>
      <c r="AC13" s="92">
        <f t="shared" si="4"/>
        <v>0</v>
      </c>
      <c r="AD13" s="103">
        <f t="shared" si="5"/>
        <v>22</v>
      </c>
      <c r="AE13" s="104">
        <f t="shared" si="3"/>
        <v>2</v>
      </c>
    </row>
    <row r="14" spans="1:31" ht="12" customHeight="1" x14ac:dyDescent="0.15">
      <c r="A14" s="77" ph="1">
        <v>54821</v>
      </c>
      <c r="B14" s="96">
        <v>81</v>
      </c>
      <c r="C14" s="128">
        <v>10</v>
      </c>
      <c r="D14" s="129">
        <v>1</v>
      </c>
      <c r="E14" s="130">
        <v>2</v>
      </c>
      <c r="F14" s="131" t="s">
        <v>32</v>
      </c>
      <c r="G14" s="132">
        <v>38</v>
      </c>
      <c r="H14" s="223">
        <v>0</v>
      </c>
      <c r="I14" s="16">
        <v>0</v>
      </c>
      <c r="J14" s="236">
        <v>0</v>
      </c>
      <c r="K14" s="224">
        <v>1</v>
      </c>
      <c r="L14" s="23">
        <v>0</v>
      </c>
      <c r="M14" s="47">
        <v>0</v>
      </c>
      <c r="N14" s="102">
        <f t="shared" si="0"/>
        <v>-1</v>
      </c>
      <c r="O14" s="133">
        <f t="shared" si="1"/>
        <v>37</v>
      </c>
      <c r="P14" s="134">
        <f t="shared" si="2"/>
        <v>4</v>
      </c>
      <c r="Q14" s="68"/>
      <c r="R14" s="97">
        <v>68</v>
      </c>
      <c r="S14" s="98">
        <v>8</v>
      </c>
      <c r="T14" s="105">
        <v>1</v>
      </c>
      <c r="U14" s="2" t="s">
        <v>33</v>
      </c>
      <c r="V14" s="106">
        <v>32</v>
      </c>
      <c r="W14" s="258">
        <v>5</v>
      </c>
      <c r="X14" s="33">
        <v>0</v>
      </c>
      <c r="Y14" s="34">
        <v>0</v>
      </c>
      <c r="Z14" s="223">
        <v>0</v>
      </c>
      <c r="AA14" s="273">
        <v>0</v>
      </c>
      <c r="AB14" s="17">
        <v>0</v>
      </c>
      <c r="AC14" s="92">
        <f t="shared" si="4"/>
        <v>-5</v>
      </c>
      <c r="AD14" s="103">
        <f t="shared" si="5"/>
        <v>27</v>
      </c>
      <c r="AE14" s="104">
        <f t="shared" si="3"/>
        <v>3</v>
      </c>
    </row>
    <row r="15" spans="1:31" ht="12" customHeight="1" x14ac:dyDescent="0.15">
      <c r="A15" s="77" ph="1">
        <v>64498</v>
      </c>
      <c r="B15" s="96">
        <v>95</v>
      </c>
      <c r="C15" s="139">
        <v>11</v>
      </c>
      <c r="D15" s="140">
        <v>1</v>
      </c>
      <c r="E15" s="141">
        <v>2</v>
      </c>
      <c r="F15" s="115" t="s">
        <v>34</v>
      </c>
      <c r="G15" s="109">
        <v>11</v>
      </c>
      <c r="H15" s="225">
        <v>0</v>
      </c>
      <c r="I15" s="18">
        <v>0</v>
      </c>
      <c r="J15" s="237">
        <v>0</v>
      </c>
      <c r="K15" s="225">
        <v>0</v>
      </c>
      <c r="L15" s="18">
        <v>0</v>
      </c>
      <c r="M15" s="19">
        <v>0</v>
      </c>
      <c r="N15" s="142">
        <f t="shared" si="0"/>
        <v>0</v>
      </c>
      <c r="O15" s="111">
        <f t="shared" si="1"/>
        <v>11</v>
      </c>
      <c r="P15" s="56">
        <f t="shared" si="2"/>
        <v>1</v>
      </c>
      <c r="Q15" s="68"/>
      <c r="R15" s="97">
        <v>69</v>
      </c>
      <c r="S15" s="98">
        <v>8</v>
      </c>
      <c r="T15" s="105">
        <v>1</v>
      </c>
      <c r="U15" s="2" t="s">
        <v>36</v>
      </c>
      <c r="V15" s="106">
        <v>19</v>
      </c>
      <c r="W15" s="258">
        <v>0</v>
      </c>
      <c r="X15" s="33">
        <v>0</v>
      </c>
      <c r="Y15" s="34">
        <v>0</v>
      </c>
      <c r="Z15" s="224">
        <v>0</v>
      </c>
      <c r="AA15" s="273">
        <v>0</v>
      </c>
      <c r="AB15" s="17">
        <v>0</v>
      </c>
      <c r="AC15" s="92">
        <f t="shared" si="4"/>
        <v>0</v>
      </c>
      <c r="AD15" s="103">
        <f t="shared" si="5"/>
        <v>19</v>
      </c>
      <c r="AE15" s="104">
        <f t="shared" si="3"/>
        <v>2</v>
      </c>
    </row>
    <row r="16" spans="1:31" ht="12" customHeight="1" x14ac:dyDescent="0.2">
      <c r="A16" s="77">
        <v>25330</v>
      </c>
      <c r="B16" s="96">
        <v>26</v>
      </c>
      <c r="C16" s="79">
        <v>12</v>
      </c>
      <c r="D16" s="80">
        <v>2</v>
      </c>
      <c r="E16" s="81">
        <v>1</v>
      </c>
      <c r="F16" s="112" t="s">
        <v>35</v>
      </c>
      <c r="G16" s="143">
        <v>30</v>
      </c>
      <c r="H16" s="226">
        <v>1</v>
      </c>
      <c r="I16" s="20">
        <v>0</v>
      </c>
      <c r="J16" s="239">
        <v>0</v>
      </c>
      <c r="K16" s="247">
        <v>0</v>
      </c>
      <c r="L16" s="15">
        <v>0</v>
      </c>
      <c r="M16" s="14">
        <v>0</v>
      </c>
      <c r="N16" s="144">
        <f t="shared" si="0"/>
        <v>-1</v>
      </c>
      <c r="O16" s="85">
        <f t="shared" si="1"/>
        <v>29</v>
      </c>
      <c r="P16" s="86">
        <f t="shared" si="2"/>
        <v>3</v>
      </c>
      <c r="Q16" s="68"/>
      <c r="R16" s="97">
        <v>70</v>
      </c>
      <c r="S16" s="98">
        <v>8</v>
      </c>
      <c r="T16" s="105">
        <v>1</v>
      </c>
      <c r="U16" s="108" t="s">
        <v>38</v>
      </c>
      <c r="V16" s="109">
        <v>11</v>
      </c>
      <c r="W16" s="225">
        <v>0</v>
      </c>
      <c r="X16" s="18">
        <v>0</v>
      </c>
      <c r="Y16" s="35">
        <v>0</v>
      </c>
      <c r="Z16" s="249">
        <v>1</v>
      </c>
      <c r="AA16" s="274">
        <v>0</v>
      </c>
      <c r="AB16" s="54">
        <v>0</v>
      </c>
      <c r="AC16" s="110">
        <f t="shared" si="4"/>
        <v>-1</v>
      </c>
      <c r="AD16" s="111">
        <f t="shared" si="5"/>
        <v>10</v>
      </c>
      <c r="AE16" s="56">
        <f t="shared" si="3"/>
        <v>1</v>
      </c>
    </row>
    <row r="17" spans="1:31" ht="12" customHeight="1" x14ac:dyDescent="0.2">
      <c r="A17" s="77">
        <v>33986</v>
      </c>
      <c r="B17" s="96">
        <v>49</v>
      </c>
      <c r="C17" s="79">
        <v>13</v>
      </c>
      <c r="D17" s="98">
        <v>2</v>
      </c>
      <c r="E17" s="99">
        <v>1</v>
      </c>
      <c r="F17" s="2" t="s">
        <v>37</v>
      </c>
      <c r="G17" s="132">
        <v>26</v>
      </c>
      <c r="H17" s="223">
        <v>0</v>
      </c>
      <c r="I17" s="16">
        <v>0</v>
      </c>
      <c r="J17" s="236">
        <v>0</v>
      </c>
      <c r="K17" s="223">
        <v>0</v>
      </c>
      <c r="L17" s="16">
        <v>0</v>
      </c>
      <c r="M17" s="17">
        <v>0</v>
      </c>
      <c r="N17" s="84">
        <f t="shared" si="0"/>
        <v>0</v>
      </c>
      <c r="O17" s="103">
        <f t="shared" si="1"/>
        <v>26</v>
      </c>
      <c r="P17" s="104">
        <f t="shared" si="2"/>
        <v>3</v>
      </c>
      <c r="Q17" s="68"/>
      <c r="R17" s="97">
        <v>71</v>
      </c>
      <c r="S17" s="98">
        <v>8</v>
      </c>
      <c r="T17" s="89">
        <v>2</v>
      </c>
      <c r="U17" s="112" t="s">
        <v>40</v>
      </c>
      <c r="V17" s="113">
        <v>35</v>
      </c>
      <c r="W17" s="259">
        <v>0</v>
      </c>
      <c r="X17" s="36">
        <v>0</v>
      </c>
      <c r="Y17" s="37">
        <v>0</v>
      </c>
      <c r="Z17" s="226">
        <v>2</v>
      </c>
      <c r="AA17" s="275">
        <v>0</v>
      </c>
      <c r="AB17" s="21">
        <v>0</v>
      </c>
      <c r="AC17" s="145">
        <f t="shared" si="4"/>
        <v>-2</v>
      </c>
      <c r="AD17" s="85">
        <f t="shared" si="5"/>
        <v>33</v>
      </c>
      <c r="AE17" s="86">
        <f t="shared" si="3"/>
        <v>3</v>
      </c>
    </row>
    <row r="18" spans="1:31" ht="12" customHeight="1" x14ac:dyDescent="0.2">
      <c r="A18" s="77">
        <v>44691</v>
      </c>
      <c r="B18" s="96">
        <v>63</v>
      </c>
      <c r="C18" s="79">
        <v>14</v>
      </c>
      <c r="D18" s="98">
        <v>2</v>
      </c>
      <c r="E18" s="99">
        <v>1</v>
      </c>
      <c r="F18" s="2" t="s">
        <v>39</v>
      </c>
      <c r="G18" s="132">
        <v>26</v>
      </c>
      <c r="H18" s="223">
        <v>0</v>
      </c>
      <c r="I18" s="16">
        <v>0</v>
      </c>
      <c r="J18" s="236">
        <v>0</v>
      </c>
      <c r="K18" s="223">
        <v>0</v>
      </c>
      <c r="L18" s="16">
        <v>0</v>
      </c>
      <c r="M18" s="17">
        <v>0</v>
      </c>
      <c r="N18" s="84">
        <f t="shared" si="0"/>
        <v>0</v>
      </c>
      <c r="O18" s="103">
        <f t="shared" si="1"/>
        <v>26</v>
      </c>
      <c r="P18" s="104">
        <f t="shared" si="2"/>
        <v>3</v>
      </c>
      <c r="Q18" s="68"/>
      <c r="R18" s="97">
        <v>72</v>
      </c>
      <c r="S18" s="98">
        <v>8</v>
      </c>
      <c r="T18" s="105">
        <v>2</v>
      </c>
      <c r="U18" s="2" t="s">
        <v>42</v>
      </c>
      <c r="V18" s="106">
        <v>19</v>
      </c>
      <c r="W18" s="258">
        <v>0</v>
      </c>
      <c r="X18" s="33">
        <v>0</v>
      </c>
      <c r="Y18" s="34">
        <v>0</v>
      </c>
      <c r="Z18" s="224">
        <v>1</v>
      </c>
      <c r="AA18" s="273">
        <v>0</v>
      </c>
      <c r="AB18" s="17">
        <v>0</v>
      </c>
      <c r="AC18" s="92">
        <f t="shared" si="4"/>
        <v>-1</v>
      </c>
      <c r="AD18" s="103">
        <f t="shared" si="5"/>
        <v>18</v>
      </c>
      <c r="AE18" s="104">
        <f t="shared" si="3"/>
        <v>2</v>
      </c>
    </row>
    <row r="19" spans="1:31" ht="12" customHeight="1" x14ac:dyDescent="0.15">
      <c r="A19" s="77" ph="1">
        <v>56599</v>
      </c>
      <c r="B19" s="96">
        <v>84</v>
      </c>
      <c r="C19" s="79">
        <v>15</v>
      </c>
      <c r="D19" s="98">
        <v>2</v>
      </c>
      <c r="E19" s="99">
        <v>1</v>
      </c>
      <c r="F19" s="2" t="s">
        <v>41</v>
      </c>
      <c r="G19" s="137">
        <v>32</v>
      </c>
      <c r="H19" s="223">
        <v>0</v>
      </c>
      <c r="I19" s="16">
        <v>0</v>
      </c>
      <c r="J19" s="236">
        <v>1</v>
      </c>
      <c r="K19" s="224">
        <v>2</v>
      </c>
      <c r="L19" s="16">
        <v>0</v>
      </c>
      <c r="M19" s="24">
        <v>0</v>
      </c>
      <c r="N19" s="84">
        <f t="shared" si="0"/>
        <v>-3</v>
      </c>
      <c r="O19" s="103">
        <f t="shared" si="1"/>
        <v>29</v>
      </c>
      <c r="P19" s="104">
        <f t="shared" si="2"/>
        <v>3</v>
      </c>
      <c r="Q19" s="68"/>
      <c r="R19" s="97">
        <v>73</v>
      </c>
      <c r="S19" s="98">
        <v>8</v>
      </c>
      <c r="T19" s="105">
        <v>2</v>
      </c>
      <c r="U19" s="2" t="s">
        <v>44</v>
      </c>
      <c r="V19" s="138">
        <v>13</v>
      </c>
      <c r="W19" s="259">
        <v>0</v>
      </c>
      <c r="X19" s="36">
        <v>0</v>
      </c>
      <c r="Y19" s="37">
        <v>0</v>
      </c>
      <c r="Z19" s="223">
        <v>1</v>
      </c>
      <c r="AA19" s="273">
        <v>0</v>
      </c>
      <c r="AB19" s="17">
        <v>0</v>
      </c>
      <c r="AC19" s="92">
        <f t="shared" si="4"/>
        <v>-1</v>
      </c>
      <c r="AD19" s="103">
        <f t="shared" si="5"/>
        <v>12</v>
      </c>
      <c r="AE19" s="104">
        <f t="shared" si="3"/>
        <v>1</v>
      </c>
    </row>
    <row r="20" spans="1:31" ht="12" customHeight="1" x14ac:dyDescent="0.15">
      <c r="A20" s="77" ph="1">
        <v>88733</v>
      </c>
      <c r="B20" s="96">
        <v>100</v>
      </c>
      <c r="C20" s="79">
        <v>16</v>
      </c>
      <c r="D20" s="98">
        <v>2</v>
      </c>
      <c r="E20" s="99">
        <v>1</v>
      </c>
      <c r="F20" s="115" t="s">
        <v>43</v>
      </c>
      <c r="G20" s="109">
        <v>37</v>
      </c>
      <c r="H20" s="225">
        <v>1</v>
      </c>
      <c r="I20" s="18">
        <v>0</v>
      </c>
      <c r="J20" s="237">
        <v>0</v>
      </c>
      <c r="K20" s="249">
        <v>4</v>
      </c>
      <c r="L20" s="18">
        <v>0</v>
      </c>
      <c r="M20" s="19">
        <v>0</v>
      </c>
      <c r="N20" s="142">
        <f t="shared" si="0"/>
        <v>-5</v>
      </c>
      <c r="O20" s="111">
        <f t="shared" si="1"/>
        <v>32</v>
      </c>
      <c r="P20" s="56">
        <f t="shared" si="2"/>
        <v>3</v>
      </c>
      <c r="Q20" s="68"/>
      <c r="R20" s="97">
        <v>74</v>
      </c>
      <c r="S20" s="98">
        <v>8</v>
      </c>
      <c r="T20" s="105">
        <v>2</v>
      </c>
      <c r="U20" s="108" t="s">
        <v>46</v>
      </c>
      <c r="V20" s="109">
        <v>19</v>
      </c>
      <c r="W20" s="225">
        <v>0</v>
      </c>
      <c r="X20" s="18">
        <v>0</v>
      </c>
      <c r="Y20" s="35">
        <v>0</v>
      </c>
      <c r="Z20" s="249">
        <v>0</v>
      </c>
      <c r="AA20" s="274">
        <v>0</v>
      </c>
      <c r="AB20" s="19">
        <v>0</v>
      </c>
      <c r="AC20" s="110">
        <f t="shared" si="4"/>
        <v>0</v>
      </c>
      <c r="AD20" s="111">
        <f t="shared" si="5"/>
        <v>19</v>
      </c>
      <c r="AE20" s="56">
        <f t="shared" si="3"/>
        <v>2</v>
      </c>
    </row>
    <row r="21" spans="1:31" ht="12" customHeight="1" x14ac:dyDescent="0.15">
      <c r="A21" s="114" ph="1">
        <v>137498</v>
      </c>
      <c r="B21" s="96">
        <v>120</v>
      </c>
      <c r="C21" s="79">
        <v>17</v>
      </c>
      <c r="D21" s="98">
        <v>2</v>
      </c>
      <c r="E21" s="120">
        <v>2</v>
      </c>
      <c r="F21" s="121" t="s">
        <v>45</v>
      </c>
      <c r="G21" s="137">
        <v>36</v>
      </c>
      <c r="H21" s="226">
        <v>0</v>
      </c>
      <c r="I21" s="20">
        <v>0</v>
      </c>
      <c r="J21" s="238">
        <v>0</v>
      </c>
      <c r="K21" s="248">
        <v>2</v>
      </c>
      <c r="L21" s="20">
        <v>0</v>
      </c>
      <c r="M21" s="21">
        <v>0</v>
      </c>
      <c r="N21" s="84">
        <f t="shared" si="0"/>
        <v>-2</v>
      </c>
      <c r="O21" s="103">
        <f t="shared" si="1"/>
        <v>34</v>
      </c>
      <c r="P21" s="104">
        <f t="shared" si="2"/>
        <v>3</v>
      </c>
      <c r="Q21" s="68"/>
      <c r="R21" s="97">
        <v>75</v>
      </c>
      <c r="S21" s="98">
        <v>8</v>
      </c>
      <c r="T21" s="89">
        <v>3</v>
      </c>
      <c r="U21" s="146" t="s">
        <v>48</v>
      </c>
      <c r="V21" s="113">
        <v>18</v>
      </c>
      <c r="W21" s="260">
        <v>0</v>
      </c>
      <c r="X21" s="38">
        <v>0</v>
      </c>
      <c r="Y21" s="39">
        <v>0</v>
      </c>
      <c r="Z21" s="248">
        <v>1</v>
      </c>
      <c r="AA21" s="275">
        <v>0</v>
      </c>
      <c r="AB21" s="21">
        <v>0</v>
      </c>
      <c r="AC21" s="92">
        <f t="shared" si="4"/>
        <v>-1</v>
      </c>
      <c r="AD21" s="85">
        <f t="shared" si="5"/>
        <v>17</v>
      </c>
      <c r="AE21" s="86">
        <f t="shared" si="3"/>
        <v>2</v>
      </c>
    </row>
    <row r="22" spans="1:31" ht="12" customHeight="1" x14ac:dyDescent="0.2">
      <c r="A22" s="77">
        <v>33289</v>
      </c>
      <c r="B22" s="96">
        <v>48</v>
      </c>
      <c r="C22" s="79">
        <v>18</v>
      </c>
      <c r="D22" s="98">
        <v>2</v>
      </c>
      <c r="E22" s="99">
        <v>2</v>
      </c>
      <c r="F22" s="2" t="s">
        <v>47</v>
      </c>
      <c r="G22" s="132">
        <v>35</v>
      </c>
      <c r="H22" s="223">
        <v>0</v>
      </c>
      <c r="I22" s="16">
        <v>0</v>
      </c>
      <c r="J22" s="236">
        <v>0</v>
      </c>
      <c r="K22" s="224">
        <v>6</v>
      </c>
      <c r="L22" s="16">
        <v>0</v>
      </c>
      <c r="M22" s="17">
        <v>0</v>
      </c>
      <c r="N22" s="84">
        <f t="shared" si="0"/>
        <v>-6</v>
      </c>
      <c r="O22" s="103">
        <f t="shared" si="1"/>
        <v>29</v>
      </c>
      <c r="P22" s="104">
        <f t="shared" si="2"/>
        <v>3</v>
      </c>
      <c r="Q22" s="68"/>
      <c r="R22" s="97">
        <v>76</v>
      </c>
      <c r="S22" s="98">
        <v>8</v>
      </c>
      <c r="T22" s="105">
        <v>3</v>
      </c>
      <c r="U22" s="147" t="s">
        <v>50</v>
      </c>
      <c r="V22" s="106">
        <v>21</v>
      </c>
      <c r="W22" s="258">
        <v>0</v>
      </c>
      <c r="X22" s="33">
        <v>0</v>
      </c>
      <c r="Y22" s="34">
        <v>0</v>
      </c>
      <c r="Z22" s="223">
        <v>0</v>
      </c>
      <c r="AA22" s="273">
        <v>0</v>
      </c>
      <c r="AB22" s="17">
        <v>0</v>
      </c>
      <c r="AC22" s="92">
        <f t="shared" si="4"/>
        <v>0</v>
      </c>
      <c r="AD22" s="103">
        <f t="shared" si="5"/>
        <v>21</v>
      </c>
      <c r="AE22" s="104">
        <f t="shared" si="3"/>
        <v>2</v>
      </c>
    </row>
    <row r="23" spans="1:31" ht="12" customHeight="1" x14ac:dyDescent="0.2">
      <c r="A23" s="77">
        <v>40084</v>
      </c>
      <c r="B23" s="96">
        <v>57</v>
      </c>
      <c r="C23" s="79">
        <v>19</v>
      </c>
      <c r="D23" s="98">
        <v>2</v>
      </c>
      <c r="E23" s="99">
        <v>2</v>
      </c>
      <c r="F23" s="2" t="s">
        <v>49</v>
      </c>
      <c r="G23" s="132">
        <v>27</v>
      </c>
      <c r="H23" s="223">
        <v>1</v>
      </c>
      <c r="I23" s="16">
        <v>0</v>
      </c>
      <c r="J23" s="236">
        <v>0</v>
      </c>
      <c r="K23" s="224">
        <v>1</v>
      </c>
      <c r="L23" s="16">
        <v>0</v>
      </c>
      <c r="M23" s="17">
        <v>0</v>
      </c>
      <c r="N23" s="84">
        <f t="shared" si="0"/>
        <v>-2</v>
      </c>
      <c r="O23" s="103">
        <f t="shared" si="1"/>
        <v>25</v>
      </c>
      <c r="P23" s="104">
        <f t="shared" si="2"/>
        <v>3</v>
      </c>
      <c r="Q23" s="68"/>
      <c r="R23" s="97">
        <v>77</v>
      </c>
      <c r="S23" s="98">
        <v>8</v>
      </c>
      <c r="T23" s="105">
        <v>3</v>
      </c>
      <c r="U23" s="147" t="s">
        <v>52</v>
      </c>
      <c r="V23" s="138">
        <v>6</v>
      </c>
      <c r="W23" s="259">
        <v>0</v>
      </c>
      <c r="X23" s="36">
        <v>0</v>
      </c>
      <c r="Y23" s="37">
        <v>0</v>
      </c>
      <c r="Z23" s="223">
        <v>0</v>
      </c>
      <c r="AA23" s="273">
        <v>0</v>
      </c>
      <c r="AB23" s="17">
        <v>0</v>
      </c>
      <c r="AC23" s="92">
        <f t="shared" si="4"/>
        <v>0</v>
      </c>
      <c r="AD23" s="103">
        <f t="shared" si="5"/>
        <v>6</v>
      </c>
      <c r="AE23" s="104">
        <f t="shared" si="3"/>
        <v>1</v>
      </c>
    </row>
    <row r="24" spans="1:31" ht="12" customHeight="1" x14ac:dyDescent="0.2">
      <c r="A24" s="77">
        <v>41946</v>
      </c>
      <c r="B24" s="96">
        <v>59</v>
      </c>
      <c r="C24" s="79">
        <v>20</v>
      </c>
      <c r="D24" s="98">
        <v>2</v>
      </c>
      <c r="E24" s="99">
        <v>2</v>
      </c>
      <c r="F24" s="2" t="s">
        <v>51</v>
      </c>
      <c r="G24" s="132">
        <v>75</v>
      </c>
      <c r="H24" s="223">
        <v>0</v>
      </c>
      <c r="I24" s="16">
        <v>0</v>
      </c>
      <c r="J24" s="236">
        <v>0</v>
      </c>
      <c r="K24" s="224">
        <v>15</v>
      </c>
      <c r="L24" s="25">
        <v>0</v>
      </c>
      <c r="M24" s="24">
        <v>0</v>
      </c>
      <c r="N24" s="84">
        <f t="shared" si="0"/>
        <v>-15</v>
      </c>
      <c r="O24" s="103">
        <f t="shared" si="1"/>
        <v>60</v>
      </c>
      <c r="P24" s="104">
        <f t="shared" si="2"/>
        <v>6</v>
      </c>
      <c r="Q24" s="68"/>
      <c r="R24" s="97">
        <v>78</v>
      </c>
      <c r="S24" s="80">
        <v>9</v>
      </c>
      <c r="T24" s="135">
        <v>1</v>
      </c>
      <c r="U24" s="112" t="s">
        <v>56</v>
      </c>
      <c r="V24" s="113">
        <v>30</v>
      </c>
      <c r="W24" s="259">
        <v>0</v>
      </c>
      <c r="X24" s="36">
        <v>0</v>
      </c>
      <c r="Y24" s="37">
        <v>0</v>
      </c>
      <c r="Z24" s="226">
        <v>0</v>
      </c>
      <c r="AA24" s="275">
        <v>0</v>
      </c>
      <c r="AB24" s="21">
        <v>0</v>
      </c>
      <c r="AC24" s="92">
        <f t="shared" si="4"/>
        <v>0</v>
      </c>
      <c r="AD24" s="85">
        <f t="shared" si="5"/>
        <v>30</v>
      </c>
      <c r="AE24" s="86">
        <f t="shared" si="3"/>
        <v>3</v>
      </c>
    </row>
    <row r="25" spans="1:31" ht="12" customHeight="1" x14ac:dyDescent="0.2">
      <c r="A25" s="77">
        <v>47058</v>
      </c>
      <c r="B25" s="96">
        <v>67</v>
      </c>
      <c r="C25" s="79">
        <v>21</v>
      </c>
      <c r="D25" s="126">
        <v>2</v>
      </c>
      <c r="E25" s="148">
        <v>2</v>
      </c>
      <c r="F25" s="115" t="s">
        <v>53</v>
      </c>
      <c r="G25" s="109">
        <v>16</v>
      </c>
      <c r="H25" s="225">
        <v>0</v>
      </c>
      <c r="I25" s="18">
        <v>0</v>
      </c>
      <c r="J25" s="237">
        <v>0</v>
      </c>
      <c r="K25" s="225">
        <v>1</v>
      </c>
      <c r="L25" s="18">
        <v>0</v>
      </c>
      <c r="M25" s="19">
        <v>0</v>
      </c>
      <c r="N25" s="142">
        <f t="shared" si="0"/>
        <v>-1</v>
      </c>
      <c r="O25" s="111">
        <f t="shared" si="1"/>
        <v>15</v>
      </c>
      <c r="P25" s="56">
        <f t="shared" si="2"/>
        <v>2</v>
      </c>
      <c r="Q25" s="68"/>
      <c r="R25" s="97">
        <v>79</v>
      </c>
      <c r="S25" s="98">
        <v>9</v>
      </c>
      <c r="T25" s="105">
        <v>1</v>
      </c>
      <c r="U25" s="2" t="s">
        <v>58</v>
      </c>
      <c r="V25" s="138">
        <v>48</v>
      </c>
      <c r="W25" s="259">
        <v>0</v>
      </c>
      <c r="X25" s="36">
        <v>0</v>
      </c>
      <c r="Y25" s="37">
        <v>0</v>
      </c>
      <c r="Z25" s="224">
        <v>1</v>
      </c>
      <c r="AA25" s="273">
        <v>0</v>
      </c>
      <c r="AB25" s="17">
        <v>0</v>
      </c>
      <c r="AC25" s="92">
        <f t="shared" si="4"/>
        <v>-1</v>
      </c>
      <c r="AD25" s="103">
        <f t="shared" si="5"/>
        <v>47</v>
      </c>
      <c r="AE25" s="104">
        <f t="shared" si="3"/>
        <v>5</v>
      </c>
    </row>
    <row r="26" spans="1:31" ht="12" customHeight="1" x14ac:dyDescent="0.15">
      <c r="A26" s="114" ph="1">
        <v>133834</v>
      </c>
      <c r="B26" s="96">
        <v>119</v>
      </c>
      <c r="C26" s="79">
        <v>22</v>
      </c>
      <c r="D26" s="80">
        <v>3</v>
      </c>
      <c r="E26" s="81">
        <v>1</v>
      </c>
      <c r="F26" s="112" t="s">
        <v>54</v>
      </c>
      <c r="G26" s="122">
        <v>34</v>
      </c>
      <c r="H26" s="223">
        <v>0</v>
      </c>
      <c r="I26" s="16">
        <v>0</v>
      </c>
      <c r="J26" s="236">
        <v>0</v>
      </c>
      <c r="K26" s="226">
        <v>1</v>
      </c>
      <c r="L26" s="20">
        <v>0</v>
      </c>
      <c r="M26" s="21">
        <v>0</v>
      </c>
      <c r="N26" s="84">
        <f t="shared" si="0"/>
        <v>-1</v>
      </c>
      <c r="O26" s="85">
        <f t="shared" si="1"/>
        <v>33</v>
      </c>
      <c r="P26" s="86">
        <f t="shared" si="2"/>
        <v>3</v>
      </c>
      <c r="Q26" s="68"/>
      <c r="R26" s="97">
        <v>80</v>
      </c>
      <c r="S26" s="98">
        <v>9</v>
      </c>
      <c r="T26" s="105">
        <v>1</v>
      </c>
      <c r="U26" s="2" t="s">
        <v>60</v>
      </c>
      <c r="V26" s="106">
        <v>18</v>
      </c>
      <c r="W26" s="258">
        <v>0</v>
      </c>
      <c r="X26" s="33">
        <v>0</v>
      </c>
      <c r="Y26" s="34">
        <v>0</v>
      </c>
      <c r="Z26" s="223">
        <v>0</v>
      </c>
      <c r="AA26" s="273">
        <v>0</v>
      </c>
      <c r="AB26" s="17">
        <v>0</v>
      </c>
      <c r="AC26" s="92">
        <f t="shared" si="4"/>
        <v>0</v>
      </c>
      <c r="AD26" s="103">
        <f t="shared" si="5"/>
        <v>18</v>
      </c>
      <c r="AE26" s="104">
        <f t="shared" si="3"/>
        <v>2</v>
      </c>
    </row>
    <row r="27" spans="1:31" ht="12" customHeight="1" x14ac:dyDescent="0.2">
      <c r="A27" s="77">
        <v>25299</v>
      </c>
      <c r="B27" s="96">
        <v>17</v>
      </c>
      <c r="C27" s="79">
        <v>23</v>
      </c>
      <c r="D27" s="98">
        <v>3</v>
      </c>
      <c r="E27" s="99">
        <v>1</v>
      </c>
      <c r="F27" s="2" t="s">
        <v>55</v>
      </c>
      <c r="G27" s="132">
        <v>15</v>
      </c>
      <c r="H27" s="223">
        <v>1</v>
      </c>
      <c r="I27" s="16">
        <v>0</v>
      </c>
      <c r="J27" s="236">
        <v>0</v>
      </c>
      <c r="K27" s="223">
        <v>0</v>
      </c>
      <c r="L27" s="16">
        <v>0</v>
      </c>
      <c r="M27" s="17">
        <v>0</v>
      </c>
      <c r="N27" s="84">
        <f t="shared" si="0"/>
        <v>-1</v>
      </c>
      <c r="O27" s="103">
        <f t="shared" si="1"/>
        <v>14</v>
      </c>
      <c r="P27" s="104">
        <f t="shared" si="2"/>
        <v>1</v>
      </c>
      <c r="Q27" s="68"/>
      <c r="R27" s="97">
        <v>81</v>
      </c>
      <c r="S27" s="98">
        <v>9</v>
      </c>
      <c r="T27" s="105">
        <v>1</v>
      </c>
      <c r="U27" s="2" t="s">
        <v>62</v>
      </c>
      <c r="V27" s="106">
        <v>20</v>
      </c>
      <c r="W27" s="258">
        <v>0</v>
      </c>
      <c r="X27" s="33">
        <v>0</v>
      </c>
      <c r="Y27" s="34">
        <v>0</v>
      </c>
      <c r="Z27" s="224">
        <v>0</v>
      </c>
      <c r="AA27" s="273">
        <v>0</v>
      </c>
      <c r="AB27" s="17">
        <v>0</v>
      </c>
      <c r="AC27" s="92">
        <f t="shared" si="4"/>
        <v>0</v>
      </c>
      <c r="AD27" s="103">
        <f t="shared" si="5"/>
        <v>20</v>
      </c>
      <c r="AE27" s="104">
        <f t="shared" si="3"/>
        <v>2</v>
      </c>
    </row>
    <row r="28" spans="1:31" ht="12" customHeight="1" x14ac:dyDescent="0.2">
      <c r="A28" s="77">
        <v>25243</v>
      </c>
      <c r="B28" s="96">
        <v>1</v>
      </c>
      <c r="C28" s="79">
        <v>24</v>
      </c>
      <c r="D28" s="98">
        <v>3</v>
      </c>
      <c r="E28" s="99">
        <v>1</v>
      </c>
      <c r="F28" s="2" t="s">
        <v>57</v>
      </c>
      <c r="G28" s="137">
        <v>11</v>
      </c>
      <c r="H28" s="223">
        <v>0</v>
      </c>
      <c r="I28" s="16">
        <v>0</v>
      </c>
      <c r="J28" s="236">
        <v>0</v>
      </c>
      <c r="K28" s="223">
        <v>0</v>
      </c>
      <c r="L28" s="16">
        <v>0</v>
      </c>
      <c r="M28" s="17">
        <v>0</v>
      </c>
      <c r="N28" s="84">
        <f t="shared" si="0"/>
        <v>0</v>
      </c>
      <c r="O28" s="103">
        <f t="shared" si="1"/>
        <v>11</v>
      </c>
      <c r="P28" s="104">
        <f t="shared" si="2"/>
        <v>1</v>
      </c>
      <c r="Q28" s="68"/>
      <c r="R28" s="97">
        <v>82</v>
      </c>
      <c r="S28" s="98">
        <v>9</v>
      </c>
      <c r="T28" s="105">
        <v>1</v>
      </c>
      <c r="U28" s="2" t="s">
        <v>64</v>
      </c>
      <c r="V28" s="138">
        <v>35</v>
      </c>
      <c r="W28" s="259">
        <v>0</v>
      </c>
      <c r="X28" s="36">
        <v>0</v>
      </c>
      <c r="Y28" s="37">
        <v>0</v>
      </c>
      <c r="Z28" s="223">
        <v>2</v>
      </c>
      <c r="AA28" s="273">
        <v>0</v>
      </c>
      <c r="AB28" s="17">
        <v>0</v>
      </c>
      <c r="AC28" s="92">
        <f t="shared" si="4"/>
        <v>-2</v>
      </c>
      <c r="AD28" s="103">
        <f t="shared" si="5"/>
        <v>33</v>
      </c>
      <c r="AE28" s="104">
        <f t="shared" si="3"/>
        <v>3</v>
      </c>
    </row>
    <row r="29" spans="1:31" ht="12" customHeight="1" x14ac:dyDescent="0.2">
      <c r="A29" s="77">
        <v>41633</v>
      </c>
      <c r="B29" s="96">
        <v>58</v>
      </c>
      <c r="C29" s="79">
        <v>25</v>
      </c>
      <c r="D29" s="98">
        <v>3</v>
      </c>
      <c r="E29" s="99">
        <v>1</v>
      </c>
      <c r="F29" s="115" t="s">
        <v>59</v>
      </c>
      <c r="G29" s="109">
        <v>27</v>
      </c>
      <c r="H29" s="225">
        <v>0</v>
      </c>
      <c r="I29" s="18">
        <v>0</v>
      </c>
      <c r="J29" s="237">
        <v>0</v>
      </c>
      <c r="K29" s="225">
        <v>1</v>
      </c>
      <c r="L29" s="18">
        <v>0</v>
      </c>
      <c r="M29" s="19">
        <v>0</v>
      </c>
      <c r="N29" s="142">
        <f t="shared" si="0"/>
        <v>-1</v>
      </c>
      <c r="O29" s="111">
        <f t="shared" si="1"/>
        <v>26</v>
      </c>
      <c r="P29" s="56">
        <f t="shared" si="2"/>
        <v>3</v>
      </c>
      <c r="Q29" s="68"/>
      <c r="R29" s="97">
        <v>83</v>
      </c>
      <c r="S29" s="98">
        <v>9</v>
      </c>
      <c r="T29" s="105">
        <v>1</v>
      </c>
      <c r="U29" s="108" t="s">
        <v>66</v>
      </c>
      <c r="V29" s="109">
        <v>1</v>
      </c>
      <c r="W29" s="225">
        <v>0</v>
      </c>
      <c r="X29" s="18">
        <v>0</v>
      </c>
      <c r="Y29" s="35">
        <v>0</v>
      </c>
      <c r="Z29" s="225">
        <v>0</v>
      </c>
      <c r="AA29" s="274">
        <v>0</v>
      </c>
      <c r="AB29" s="19">
        <v>0</v>
      </c>
      <c r="AC29" s="110">
        <f t="shared" si="4"/>
        <v>0</v>
      </c>
      <c r="AD29" s="111">
        <f t="shared" si="5"/>
        <v>1</v>
      </c>
      <c r="AE29" s="56">
        <v>1</v>
      </c>
    </row>
    <row r="30" spans="1:31" ht="12" customHeight="1" x14ac:dyDescent="0.2">
      <c r="A30" s="77">
        <v>53917</v>
      </c>
      <c r="B30" s="96">
        <v>78</v>
      </c>
      <c r="C30" s="79">
        <v>26</v>
      </c>
      <c r="D30" s="98">
        <v>3</v>
      </c>
      <c r="E30" s="120">
        <v>2</v>
      </c>
      <c r="F30" s="121" t="s">
        <v>61</v>
      </c>
      <c r="G30" s="137">
        <v>21</v>
      </c>
      <c r="H30" s="223">
        <v>0</v>
      </c>
      <c r="I30" s="16">
        <v>0</v>
      </c>
      <c r="J30" s="236">
        <v>0</v>
      </c>
      <c r="K30" s="224">
        <v>0</v>
      </c>
      <c r="L30" s="15">
        <v>0</v>
      </c>
      <c r="M30" s="14">
        <v>0</v>
      </c>
      <c r="N30" s="84">
        <f t="shared" si="0"/>
        <v>0</v>
      </c>
      <c r="O30" s="103">
        <f t="shared" si="1"/>
        <v>21</v>
      </c>
      <c r="P30" s="104">
        <f t="shared" si="2"/>
        <v>2</v>
      </c>
      <c r="Q30" s="68"/>
      <c r="R30" s="97">
        <v>84</v>
      </c>
      <c r="S30" s="98">
        <v>9</v>
      </c>
      <c r="T30" s="89">
        <v>2</v>
      </c>
      <c r="U30" s="112" t="s">
        <v>68</v>
      </c>
      <c r="V30" s="136">
        <v>15</v>
      </c>
      <c r="W30" s="258">
        <v>0</v>
      </c>
      <c r="X30" s="33">
        <v>0</v>
      </c>
      <c r="Y30" s="34">
        <v>0</v>
      </c>
      <c r="Z30" s="226">
        <v>0</v>
      </c>
      <c r="AA30" s="275">
        <v>0</v>
      </c>
      <c r="AB30" s="21">
        <v>0</v>
      </c>
      <c r="AC30" s="92">
        <f t="shared" si="4"/>
        <v>0</v>
      </c>
      <c r="AD30" s="85">
        <f t="shared" si="5"/>
        <v>15</v>
      </c>
      <c r="AE30" s="86">
        <f t="shared" si="3"/>
        <v>2</v>
      </c>
    </row>
    <row r="31" spans="1:31" ht="12" customHeight="1" x14ac:dyDescent="0.2">
      <c r="A31" s="77">
        <v>31676</v>
      </c>
      <c r="B31" s="96">
        <v>44</v>
      </c>
      <c r="C31" s="79">
        <v>27</v>
      </c>
      <c r="D31" s="98">
        <v>3</v>
      </c>
      <c r="E31" s="99">
        <v>2</v>
      </c>
      <c r="F31" s="2" t="s">
        <v>63</v>
      </c>
      <c r="G31" s="132">
        <v>29</v>
      </c>
      <c r="H31" s="223">
        <v>0</v>
      </c>
      <c r="I31" s="16">
        <v>0</v>
      </c>
      <c r="J31" s="236">
        <v>0</v>
      </c>
      <c r="K31" s="223">
        <v>0</v>
      </c>
      <c r="L31" s="16">
        <v>0</v>
      </c>
      <c r="M31" s="17">
        <v>0</v>
      </c>
      <c r="N31" s="84">
        <f t="shared" si="0"/>
        <v>0</v>
      </c>
      <c r="O31" s="103">
        <f t="shared" si="1"/>
        <v>29</v>
      </c>
      <c r="P31" s="104">
        <f t="shared" si="2"/>
        <v>3</v>
      </c>
      <c r="Q31" s="68"/>
      <c r="R31" s="97">
        <v>85</v>
      </c>
      <c r="S31" s="98">
        <v>9</v>
      </c>
      <c r="T31" s="105">
        <v>2</v>
      </c>
      <c r="U31" s="2" t="s">
        <v>70</v>
      </c>
      <c r="V31" s="106">
        <v>34</v>
      </c>
      <c r="W31" s="258">
        <v>0</v>
      </c>
      <c r="X31" s="33">
        <v>0</v>
      </c>
      <c r="Y31" s="34">
        <v>0</v>
      </c>
      <c r="Z31" s="223">
        <v>0</v>
      </c>
      <c r="AA31" s="273">
        <v>0</v>
      </c>
      <c r="AB31" s="17">
        <v>0</v>
      </c>
      <c r="AC31" s="92">
        <f t="shared" si="4"/>
        <v>0</v>
      </c>
      <c r="AD31" s="103">
        <f t="shared" si="5"/>
        <v>34</v>
      </c>
      <c r="AE31" s="104">
        <f t="shared" si="3"/>
        <v>3</v>
      </c>
    </row>
    <row r="32" spans="1:31" ht="12" customHeight="1" x14ac:dyDescent="0.2">
      <c r="A32" s="77">
        <v>32674</v>
      </c>
      <c r="B32" s="96">
        <v>47</v>
      </c>
      <c r="C32" s="79">
        <v>28</v>
      </c>
      <c r="D32" s="98">
        <v>3</v>
      </c>
      <c r="E32" s="99">
        <v>2</v>
      </c>
      <c r="F32" s="2" t="s">
        <v>65</v>
      </c>
      <c r="G32" s="137">
        <v>24</v>
      </c>
      <c r="H32" s="223">
        <v>0</v>
      </c>
      <c r="I32" s="16">
        <v>0</v>
      </c>
      <c r="J32" s="236">
        <v>0</v>
      </c>
      <c r="K32" s="224">
        <v>0</v>
      </c>
      <c r="L32" s="16">
        <v>0</v>
      </c>
      <c r="M32" s="17">
        <v>0</v>
      </c>
      <c r="N32" s="84">
        <f t="shared" si="0"/>
        <v>0</v>
      </c>
      <c r="O32" s="103">
        <f t="shared" si="1"/>
        <v>24</v>
      </c>
      <c r="P32" s="104">
        <f t="shared" si="2"/>
        <v>2</v>
      </c>
      <c r="Q32" s="68"/>
      <c r="R32" s="97">
        <v>86</v>
      </c>
      <c r="S32" s="98">
        <v>9</v>
      </c>
      <c r="T32" s="105">
        <v>2</v>
      </c>
      <c r="U32" s="2" t="s">
        <v>72</v>
      </c>
      <c r="V32" s="138">
        <v>20</v>
      </c>
      <c r="W32" s="259">
        <v>0</v>
      </c>
      <c r="X32" s="36">
        <v>0</v>
      </c>
      <c r="Y32" s="37">
        <v>0</v>
      </c>
      <c r="Z32" s="223">
        <v>0</v>
      </c>
      <c r="AA32" s="273">
        <v>0</v>
      </c>
      <c r="AB32" s="17">
        <v>0</v>
      </c>
      <c r="AC32" s="92">
        <f t="shared" si="4"/>
        <v>0</v>
      </c>
      <c r="AD32" s="103">
        <f t="shared" si="5"/>
        <v>20</v>
      </c>
      <c r="AE32" s="104">
        <f t="shared" si="3"/>
        <v>2</v>
      </c>
    </row>
    <row r="33" spans="1:31" ht="12" customHeight="1" x14ac:dyDescent="0.2">
      <c r="A33" s="77">
        <v>38526</v>
      </c>
      <c r="B33" s="96">
        <v>56</v>
      </c>
      <c r="C33" s="79">
        <v>29</v>
      </c>
      <c r="D33" s="98">
        <v>3</v>
      </c>
      <c r="E33" s="99">
        <v>2</v>
      </c>
      <c r="F33" s="2" t="s">
        <v>67</v>
      </c>
      <c r="G33" s="137">
        <v>42</v>
      </c>
      <c r="H33" s="223">
        <v>0</v>
      </c>
      <c r="I33" s="16">
        <v>0</v>
      </c>
      <c r="J33" s="236">
        <v>0</v>
      </c>
      <c r="K33" s="224">
        <v>0</v>
      </c>
      <c r="L33" s="16">
        <v>0</v>
      </c>
      <c r="M33" s="17">
        <v>0</v>
      </c>
      <c r="N33" s="84">
        <f t="shared" si="0"/>
        <v>0</v>
      </c>
      <c r="O33" s="103">
        <f t="shared" si="1"/>
        <v>42</v>
      </c>
      <c r="P33" s="104">
        <f t="shared" si="2"/>
        <v>4</v>
      </c>
      <c r="Q33" s="68"/>
      <c r="R33" s="97">
        <v>87</v>
      </c>
      <c r="S33" s="98">
        <v>9</v>
      </c>
      <c r="T33" s="105">
        <v>2</v>
      </c>
      <c r="U33" s="2" t="s">
        <v>74</v>
      </c>
      <c r="V33" s="106">
        <v>33</v>
      </c>
      <c r="W33" s="258">
        <v>0</v>
      </c>
      <c r="X33" s="33">
        <v>0</v>
      </c>
      <c r="Y33" s="34">
        <v>0</v>
      </c>
      <c r="Z33" s="223">
        <v>0</v>
      </c>
      <c r="AA33" s="273">
        <v>0</v>
      </c>
      <c r="AB33" s="17">
        <v>0</v>
      </c>
      <c r="AC33" s="92">
        <f t="shared" si="4"/>
        <v>0</v>
      </c>
      <c r="AD33" s="103">
        <f t="shared" si="5"/>
        <v>33</v>
      </c>
      <c r="AE33" s="104">
        <f t="shared" si="3"/>
        <v>3</v>
      </c>
    </row>
    <row r="34" spans="1:31" ht="12" customHeight="1" x14ac:dyDescent="0.2">
      <c r="A34" s="77">
        <v>43959</v>
      </c>
      <c r="B34" s="96">
        <v>62</v>
      </c>
      <c r="C34" s="79">
        <v>30</v>
      </c>
      <c r="D34" s="98">
        <v>3</v>
      </c>
      <c r="E34" s="99">
        <v>2</v>
      </c>
      <c r="F34" s="2" t="s">
        <v>69</v>
      </c>
      <c r="G34" s="137">
        <v>30</v>
      </c>
      <c r="H34" s="224">
        <v>3</v>
      </c>
      <c r="I34" s="16">
        <v>0</v>
      </c>
      <c r="J34" s="236">
        <v>0</v>
      </c>
      <c r="K34" s="224">
        <v>0</v>
      </c>
      <c r="L34" s="16">
        <v>0</v>
      </c>
      <c r="M34" s="17">
        <v>0</v>
      </c>
      <c r="N34" s="84">
        <f t="shared" si="0"/>
        <v>-3</v>
      </c>
      <c r="O34" s="103">
        <f t="shared" si="1"/>
        <v>27</v>
      </c>
      <c r="P34" s="104">
        <f t="shared" si="2"/>
        <v>3</v>
      </c>
      <c r="Q34" s="68"/>
      <c r="R34" s="97">
        <v>88</v>
      </c>
      <c r="S34" s="98">
        <v>9</v>
      </c>
      <c r="T34" s="105">
        <v>2</v>
      </c>
      <c r="U34" s="108" t="s">
        <v>76</v>
      </c>
      <c r="V34" s="109">
        <v>26</v>
      </c>
      <c r="W34" s="225">
        <v>0</v>
      </c>
      <c r="X34" s="18">
        <v>0</v>
      </c>
      <c r="Y34" s="35">
        <v>0</v>
      </c>
      <c r="Z34" s="225">
        <v>0</v>
      </c>
      <c r="AA34" s="274">
        <v>0</v>
      </c>
      <c r="AB34" s="19">
        <v>0</v>
      </c>
      <c r="AC34" s="110">
        <f t="shared" si="4"/>
        <v>0</v>
      </c>
      <c r="AD34" s="111">
        <f t="shared" si="5"/>
        <v>26</v>
      </c>
      <c r="AE34" s="56">
        <f t="shared" si="3"/>
        <v>3</v>
      </c>
    </row>
    <row r="35" spans="1:31" ht="12" customHeight="1" x14ac:dyDescent="0.2">
      <c r="A35" s="77">
        <v>54415</v>
      </c>
      <c r="B35" s="96">
        <v>80</v>
      </c>
      <c r="C35" s="79">
        <v>31</v>
      </c>
      <c r="D35" s="149">
        <v>3</v>
      </c>
      <c r="E35" s="150">
        <v>2</v>
      </c>
      <c r="F35" s="115" t="s">
        <v>71</v>
      </c>
      <c r="G35" s="109">
        <v>22</v>
      </c>
      <c r="H35" s="225">
        <v>0</v>
      </c>
      <c r="I35" s="18">
        <v>0</v>
      </c>
      <c r="J35" s="237">
        <v>0</v>
      </c>
      <c r="K35" s="225">
        <v>0</v>
      </c>
      <c r="L35" s="18">
        <v>0</v>
      </c>
      <c r="M35" s="19">
        <v>0</v>
      </c>
      <c r="N35" s="142">
        <f t="shared" si="0"/>
        <v>0</v>
      </c>
      <c r="O35" s="111">
        <f t="shared" si="1"/>
        <v>22</v>
      </c>
      <c r="P35" s="56">
        <f t="shared" si="2"/>
        <v>2</v>
      </c>
      <c r="Q35" s="68"/>
      <c r="R35" s="97">
        <v>89</v>
      </c>
      <c r="S35" s="98">
        <v>9</v>
      </c>
      <c r="T35" s="89">
        <v>3</v>
      </c>
      <c r="U35" s="112" t="s">
        <v>77</v>
      </c>
      <c r="V35" s="113">
        <v>60</v>
      </c>
      <c r="W35" s="259">
        <v>0</v>
      </c>
      <c r="X35" s="36">
        <v>0</v>
      </c>
      <c r="Y35" s="37">
        <v>0</v>
      </c>
      <c r="Z35" s="224">
        <v>2</v>
      </c>
      <c r="AA35" s="275">
        <v>0</v>
      </c>
      <c r="AB35" s="21">
        <v>0</v>
      </c>
      <c r="AC35" s="92">
        <f t="shared" si="4"/>
        <v>-2</v>
      </c>
      <c r="AD35" s="85">
        <f t="shared" si="5"/>
        <v>58</v>
      </c>
      <c r="AE35" s="86">
        <f t="shared" si="3"/>
        <v>6</v>
      </c>
    </row>
    <row r="36" spans="1:31" ht="12" customHeight="1" x14ac:dyDescent="0.15">
      <c r="A36" s="114" ph="1">
        <v>108683</v>
      </c>
      <c r="B36" s="96">
        <v>108</v>
      </c>
      <c r="C36" s="79">
        <v>32</v>
      </c>
      <c r="D36" s="88">
        <v>4</v>
      </c>
      <c r="E36" s="151">
        <v>1</v>
      </c>
      <c r="F36" s="90" t="s">
        <v>73</v>
      </c>
      <c r="G36" s="152">
        <v>27</v>
      </c>
      <c r="H36" s="227">
        <v>1</v>
      </c>
      <c r="I36" s="16">
        <v>0</v>
      </c>
      <c r="J36" s="236">
        <v>0</v>
      </c>
      <c r="K36" s="224">
        <v>0</v>
      </c>
      <c r="L36" s="15">
        <v>0</v>
      </c>
      <c r="M36" s="14">
        <v>0</v>
      </c>
      <c r="N36" s="84">
        <f t="shared" si="0"/>
        <v>-1</v>
      </c>
      <c r="O36" s="93">
        <f t="shared" si="1"/>
        <v>26</v>
      </c>
      <c r="P36" s="94">
        <f t="shared" si="2"/>
        <v>3</v>
      </c>
      <c r="Q36" s="68"/>
      <c r="R36" s="97">
        <v>90</v>
      </c>
      <c r="S36" s="98">
        <v>9</v>
      </c>
      <c r="T36" s="105">
        <v>3</v>
      </c>
      <c r="U36" s="2" t="s">
        <v>79</v>
      </c>
      <c r="V36" s="138">
        <v>35</v>
      </c>
      <c r="W36" s="259">
        <v>0</v>
      </c>
      <c r="X36" s="36">
        <v>0</v>
      </c>
      <c r="Y36" s="37">
        <v>0</v>
      </c>
      <c r="Z36" s="224">
        <v>0</v>
      </c>
      <c r="AA36" s="273">
        <v>0</v>
      </c>
      <c r="AB36" s="17">
        <v>0</v>
      </c>
      <c r="AC36" s="92">
        <f t="shared" si="4"/>
        <v>0</v>
      </c>
      <c r="AD36" s="103">
        <f t="shared" si="5"/>
        <v>35</v>
      </c>
      <c r="AE36" s="104">
        <f t="shared" si="3"/>
        <v>4</v>
      </c>
    </row>
    <row r="37" spans="1:31" ht="12" customHeight="1" x14ac:dyDescent="0.15">
      <c r="A37" s="114" ph="1">
        <v>118426</v>
      </c>
      <c r="B37" s="96">
        <v>114</v>
      </c>
      <c r="C37" s="79">
        <v>33</v>
      </c>
      <c r="D37" s="98">
        <v>4</v>
      </c>
      <c r="E37" s="99">
        <v>1</v>
      </c>
      <c r="F37" s="2" t="s">
        <v>75</v>
      </c>
      <c r="G37" s="137">
        <v>62</v>
      </c>
      <c r="H37" s="223">
        <v>5</v>
      </c>
      <c r="I37" s="16">
        <v>0</v>
      </c>
      <c r="J37" s="236">
        <v>0</v>
      </c>
      <c r="K37" s="224">
        <v>6</v>
      </c>
      <c r="L37" s="16">
        <v>0</v>
      </c>
      <c r="M37" s="17">
        <v>0</v>
      </c>
      <c r="N37" s="84">
        <f t="shared" ref="N37:N61" si="6">-SUM(H37:M37)</f>
        <v>-11</v>
      </c>
      <c r="O37" s="103">
        <f t="shared" si="1"/>
        <v>51</v>
      </c>
      <c r="P37" s="104">
        <f t="shared" si="2"/>
        <v>5</v>
      </c>
      <c r="Q37" s="68"/>
      <c r="R37" s="97">
        <v>91</v>
      </c>
      <c r="S37" s="98">
        <v>9</v>
      </c>
      <c r="T37" s="105">
        <v>3</v>
      </c>
      <c r="U37" s="2" t="s">
        <v>80</v>
      </c>
      <c r="V37" s="138">
        <v>31</v>
      </c>
      <c r="W37" s="259">
        <v>2</v>
      </c>
      <c r="X37" s="36">
        <v>0</v>
      </c>
      <c r="Y37" s="37">
        <v>0</v>
      </c>
      <c r="Z37" s="223">
        <v>0</v>
      </c>
      <c r="AA37" s="273">
        <v>0</v>
      </c>
      <c r="AB37" s="17">
        <v>0</v>
      </c>
      <c r="AC37" s="92">
        <f t="shared" si="4"/>
        <v>-2</v>
      </c>
      <c r="AD37" s="103">
        <f t="shared" si="5"/>
        <v>29</v>
      </c>
      <c r="AE37" s="104">
        <f t="shared" si="3"/>
        <v>3</v>
      </c>
    </row>
    <row r="38" spans="1:31" ht="12" customHeight="1" x14ac:dyDescent="0.2">
      <c r="A38" s="77">
        <v>25266</v>
      </c>
      <c r="B38" s="96">
        <v>7</v>
      </c>
      <c r="C38" s="79">
        <v>34</v>
      </c>
      <c r="D38" s="98">
        <v>4</v>
      </c>
      <c r="E38" s="99">
        <v>1</v>
      </c>
      <c r="F38" s="117" t="s">
        <v>106</v>
      </c>
      <c r="G38" s="132">
        <v>14</v>
      </c>
      <c r="H38" s="223">
        <v>0</v>
      </c>
      <c r="I38" s="16">
        <v>0</v>
      </c>
      <c r="J38" s="236">
        <v>0</v>
      </c>
      <c r="K38" s="223">
        <v>0</v>
      </c>
      <c r="L38" s="16">
        <v>0</v>
      </c>
      <c r="M38" s="17">
        <v>0</v>
      </c>
      <c r="N38" s="84">
        <f t="shared" si="6"/>
        <v>0</v>
      </c>
      <c r="O38" s="103">
        <f t="shared" si="1"/>
        <v>14</v>
      </c>
      <c r="P38" s="104">
        <f t="shared" si="2"/>
        <v>1</v>
      </c>
      <c r="Q38" s="68"/>
      <c r="R38" s="97">
        <v>92</v>
      </c>
      <c r="S38" s="98">
        <v>9</v>
      </c>
      <c r="T38" s="105">
        <v>3</v>
      </c>
      <c r="U38" s="2" t="s">
        <v>81</v>
      </c>
      <c r="V38" s="138">
        <v>8</v>
      </c>
      <c r="W38" s="259">
        <v>0</v>
      </c>
      <c r="X38" s="36">
        <v>0</v>
      </c>
      <c r="Y38" s="37">
        <v>0</v>
      </c>
      <c r="Z38" s="223">
        <v>0</v>
      </c>
      <c r="AA38" s="273">
        <v>0</v>
      </c>
      <c r="AB38" s="17">
        <v>0</v>
      </c>
      <c r="AC38" s="92">
        <f t="shared" si="4"/>
        <v>0</v>
      </c>
      <c r="AD38" s="103">
        <f t="shared" si="5"/>
        <v>8</v>
      </c>
      <c r="AE38" s="104">
        <f t="shared" si="3"/>
        <v>1</v>
      </c>
    </row>
    <row r="39" spans="1:31" ht="12" customHeight="1" x14ac:dyDescent="0.2">
      <c r="A39" s="77">
        <v>25267</v>
      </c>
      <c r="B39" s="96">
        <v>8</v>
      </c>
      <c r="C39" s="79">
        <v>35</v>
      </c>
      <c r="D39" s="98">
        <v>4</v>
      </c>
      <c r="E39" s="99">
        <v>1</v>
      </c>
      <c r="F39" s="117" t="s">
        <v>107</v>
      </c>
      <c r="G39" s="137">
        <v>16</v>
      </c>
      <c r="H39" s="223">
        <v>0</v>
      </c>
      <c r="I39" s="16">
        <v>0</v>
      </c>
      <c r="J39" s="236">
        <v>0</v>
      </c>
      <c r="K39" s="223">
        <v>0</v>
      </c>
      <c r="L39" s="16">
        <v>0</v>
      </c>
      <c r="M39" s="17">
        <v>0</v>
      </c>
      <c r="N39" s="84">
        <f t="shared" si="6"/>
        <v>0</v>
      </c>
      <c r="O39" s="103">
        <f t="shared" si="1"/>
        <v>16</v>
      </c>
      <c r="P39" s="104">
        <f t="shared" si="2"/>
        <v>2</v>
      </c>
      <c r="Q39" s="68"/>
      <c r="R39" s="97">
        <v>93</v>
      </c>
      <c r="S39" s="126">
        <v>9</v>
      </c>
      <c r="T39" s="127">
        <v>3</v>
      </c>
      <c r="U39" s="108" t="s">
        <v>82</v>
      </c>
      <c r="V39" s="109">
        <v>27</v>
      </c>
      <c r="W39" s="225">
        <v>0</v>
      </c>
      <c r="X39" s="18">
        <v>0</v>
      </c>
      <c r="Y39" s="35">
        <v>0</v>
      </c>
      <c r="Z39" s="225">
        <v>0</v>
      </c>
      <c r="AA39" s="274">
        <v>0</v>
      </c>
      <c r="AB39" s="19">
        <v>0</v>
      </c>
      <c r="AC39" s="110">
        <f t="shared" si="4"/>
        <v>0</v>
      </c>
      <c r="AD39" s="111">
        <f t="shared" si="5"/>
        <v>27</v>
      </c>
      <c r="AE39" s="56">
        <f t="shared" si="3"/>
        <v>3</v>
      </c>
    </row>
    <row r="40" spans="1:31" ht="12" customHeight="1" x14ac:dyDescent="0.15">
      <c r="A40" s="77" ph="1">
        <v>57260</v>
      </c>
      <c r="B40" s="96">
        <v>85</v>
      </c>
      <c r="C40" s="79">
        <v>36</v>
      </c>
      <c r="D40" s="98">
        <v>4</v>
      </c>
      <c r="E40" s="150">
        <v>1</v>
      </c>
      <c r="F40" s="209" t="s">
        <v>108</v>
      </c>
      <c r="G40" s="210">
        <v>22</v>
      </c>
      <c r="H40" s="223">
        <v>1</v>
      </c>
      <c r="I40" s="16">
        <v>0</v>
      </c>
      <c r="J40" s="236">
        <v>0</v>
      </c>
      <c r="K40" s="250">
        <v>3</v>
      </c>
      <c r="L40" s="40">
        <v>0</v>
      </c>
      <c r="M40" s="211">
        <v>0</v>
      </c>
      <c r="N40" s="213">
        <f t="shared" si="6"/>
        <v>-4</v>
      </c>
      <c r="O40" s="214">
        <f t="shared" si="1"/>
        <v>18</v>
      </c>
      <c r="P40" s="168">
        <f t="shared" si="2"/>
        <v>2</v>
      </c>
      <c r="Q40" s="68"/>
      <c r="R40" s="97">
        <v>94</v>
      </c>
      <c r="S40" s="80">
        <v>10</v>
      </c>
      <c r="T40" s="135">
        <v>1</v>
      </c>
      <c r="U40" s="112" t="s">
        <v>84</v>
      </c>
      <c r="V40" s="136">
        <v>26</v>
      </c>
      <c r="W40" s="258">
        <v>0</v>
      </c>
      <c r="X40" s="33">
        <v>0</v>
      </c>
      <c r="Y40" s="34">
        <v>0</v>
      </c>
      <c r="Z40" s="224">
        <v>0</v>
      </c>
      <c r="AA40" s="275">
        <v>0</v>
      </c>
      <c r="AB40" s="21">
        <v>0</v>
      </c>
      <c r="AC40" s="92">
        <f t="shared" si="4"/>
        <v>0</v>
      </c>
      <c r="AD40" s="85">
        <f t="shared" si="5"/>
        <v>26</v>
      </c>
      <c r="AE40" s="86">
        <f t="shared" si="3"/>
        <v>3</v>
      </c>
    </row>
    <row r="41" spans="1:31" ht="12" customHeight="1" x14ac:dyDescent="0.15">
      <c r="A41" s="77" ph="1">
        <v>68904</v>
      </c>
      <c r="B41" s="96">
        <v>98</v>
      </c>
      <c r="C41" s="79">
        <v>37</v>
      </c>
      <c r="D41" s="98">
        <v>4</v>
      </c>
      <c r="E41" s="99">
        <v>1</v>
      </c>
      <c r="F41" s="208" t="s">
        <v>109</v>
      </c>
      <c r="G41" s="122">
        <v>18</v>
      </c>
      <c r="H41" s="226">
        <v>0</v>
      </c>
      <c r="I41" s="20">
        <v>0</v>
      </c>
      <c r="J41" s="238">
        <v>0</v>
      </c>
      <c r="K41" s="223">
        <v>0</v>
      </c>
      <c r="L41" s="16">
        <v>0</v>
      </c>
      <c r="M41" s="212">
        <v>0</v>
      </c>
      <c r="N41" s="84">
        <f t="shared" si="6"/>
        <v>0</v>
      </c>
      <c r="O41" s="215">
        <f t="shared" si="1"/>
        <v>18</v>
      </c>
      <c r="P41" s="104">
        <f t="shared" si="2"/>
        <v>2</v>
      </c>
      <c r="Q41" s="68"/>
      <c r="R41" s="97">
        <v>95</v>
      </c>
      <c r="S41" s="98">
        <v>10</v>
      </c>
      <c r="T41" s="105">
        <v>1</v>
      </c>
      <c r="U41" s="2" t="s">
        <v>118</v>
      </c>
      <c r="V41" s="138">
        <v>34</v>
      </c>
      <c r="W41" s="259">
        <v>0</v>
      </c>
      <c r="X41" s="36">
        <v>0</v>
      </c>
      <c r="Y41" s="37">
        <v>0</v>
      </c>
      <c r="Z41" s="223">
        <v>1</v>
      </c>
      <c r="AA41" s="273">
        <v>0</v>
      </c>
      <c r="AB41" s="17">
        <v>0</v>
      </c>
      <c r="AC41" s="92">
        <f t="shared" si="4"/>
        <v>-1</v>
      </c>
      <c r="AD41" s="103">
        <f t="shared" si="5"/>
        <v>33</v>
      </c>
      <c r="AE41" s="104">
        <f t="shared" si="3"/>
        <v>3</v>
      </c>
    </row>
    <row r="42" spans="1:31" ht="12" customHeight="1" x14ac:dyDescent="0.15">
      <c r="A42" s="114" ph="1">
        <v>129953</v>
      </c>
      <c r="B42" s="96">
        <v>118</v>
      </c>
      <c r="C42" s="79">
        <v>38</v>
      </c>
      <c r="D42" s="98">
        <v>4</v>
      </c>
      <c r="E42" s="150">
        <v>1</v>
      </c>
      <c r="F42" s="2" t="s">
        <v>110</v>
      </c>
      <c r="G42" s="132">
        <v>44</v>
      </c>
      <c r="H42" s="223">
        <v>0</v>
      </c>
      <c r="I42" s="16">
        <v>0</v>
      </c>
      <c r="J42" s="239">
        <v>0</v>
      </c>
      <c r="K42" s="223">
        <v>0</v>
      </c>
      <c r="L42" s="16">
        <v>0</v>
      </c>
      <c r="M42" s="24">
        <v>0</v>
      </c>
      <c r="N42" s="84">
        <f t="shared" si="6"/>
        <v>0</v>
      </c>
      <c r="O42" s="103">
        <f t="shared" si="1"/>
        <v>44</v>
      </c>
      <c r="P42" s="104">
        <f t="shared" si="2"/>
        <v>4</v>
      </c>
      <c r="Q42" s="68"/>
      <c r="R42" s="97">
        <v>96</v>
      </c>
      <c r="S42" s="98">
        <v>10</v>
      </c>
      <c r="T42" s="105">
        <v>1</v>
      </c>
      <c r="U42" s="100" t="s">
        <v>119</v>
      </c>
      <c r="V42" s="101">
        <v>26</v>
      </c>
      <c r="W42" s="261">
        <v>0</v>
      </c>
      <c r="X42" s="16">
        <v>0</v>
      </c>
      <c r="Y42" s="218">
        <v>0</v>
      </c>
      <c r="Z42" s="223">
        <v>0</v>
      </c>
      <c r="AA42" s="273">
        <v>0</v>
      </c>
      <c r="AB42" s="17">
        <v>0</v>
      </c>
      <c r="AC42" s="92">
        <f t="shared" si="4"/>
        <v>0</v>
      </c>
      <c r="AD42" s="103">
        <f t="shared" si="5"/>
        <v>26</v>
      </c>
      <c r="AE42" s="104">
        <f t="shared" si="3"/>
        <v>3</v>
      </c>
    </row>
    <row r="43" spans="1:31" ht="12" customHeight="1" x14ac:dyDescent="0.2">
      <c r="A43" s="77">
        <v>25268</v>
      </c>
      <c r="B43" s="96">
        <v>9</v>
      </c>
      <c r="C43" s="79">
        <v>39</v>
      </c>
      <c r="D43" s="126">
        <v>4</v>
      </c>
      <c r="E43" s="148">
        <v>1</v>
      </c>
      <c r="F43" s="115" t="s">
        <v>78</v>
      </c>
      <c r="G43" s="109">
        <v>26</v>
      </c>
      <c r="H43" s="225">
        <v>0</v>
      </c>
      <c r="I43" s="18">
        <v>0</v>
      </c>
      <c r="J43" s="237">
        <v>0</v>
      </c>
      <c r="K43" s="225">
        <v>1</v>
      </c>
      <c r="L43" s="18">
        <v>0</v>
      </c>
      <c r="M43" s="19">
        <v>0</v>
      </c>
      <c r="N43" s="142">
        <f t="shared" si="6"/>
        <v>-1</v>
      </c>
      <c r="O43" s="111">
        <f t="shared" si="1"/>
        <v>25</v>
      </c>
      <c r="P43" s="56">
        <f t="shared" si="2"/>
        <v>3</v>
      </c>
      <c r="Q43" s="68"/>
      <c r="R43" s="97">
        <v>97</v>
      </c>
      <c r="S43" s="98">
        <v>10</v>
      </c>
      <c r="T43" s="105">
        <v>1</v>
      </c>
      <c r="U43" s="112" t="s">
        <v>120</v>
      </c>
      <c r="V43" s="113">
        <v>14</v>
      </c>
      <c r="W43" s="260">
        <v>0</v>
      </c>
      <c r="X43" s="38">
        <v>0</v>
      </c>
      <c r="Y43" s="39">
        <v>0</v>
      </c>
      <c r="Z43" s="248">
        <v>0</v>
      </c>
      <c r="AA43" s="275">
        <v>0</v>
      </c>
      <c r="AB43" s="21">
        <v>0</v>
      </c>
      <c r="AC43" s="145">
        <f t="shared" si="4"/>
        <v>0</v>
      </c>
      <c r="AD43" s="85">
        <f t="shared" si="5"/>
        <v>14</v>
      </c>
      <c r="AE43" s="86">
        <f t="shared" si="3"/>
        <v>1</v>
      </c>
    </row>
    <row r="44" spans="1:31" ht="12" customHeight="1" x14ac:dyDescent="0.2">
      <c r="A44" s="77">
        <v>30863</v>
      </c>
      <c r="B44" s="96">
        <v>43</v>
      </c>
      <c r="C44" s="79">
        <v>40</v>
      </c>
      <c r="D44" s="80">
        <v>5</v>
      </c>
      <c r="E44" s="81">
        <v>1</v>
      </c>
      <c r="F44" s="112" t="s">
        <v>83</v>
      </c>
      <c r="G44" s="143">
        <v>23</v>
      </c>
      <c r="H44" s="223">
        <v>0</v>
      </c>
      <c r="I44" s="16">
        <v>0</v>
      </c>
      <c r="J44" s="236">
        <v>0</v>
      </c>
      <c r="K44" s="226">
        <v>0</v>
      </c>
      <c r="L44" s="20">
        <v>0</v>
      </c>
      <c r="M44" s="21">
        <v>0</v>
      </c>
      <c r="N44" s="84">
        <f t="shared" si="6"/>
        <v>0</v>
      </c>
      <c r="O44" s="85">
        <f t="shared" si="1"/>
        <v>23</v>
      </c>
      <c r="P44" s="86">
        <f t="shared" si="2"/>
        <v>2</v>
      </c>
      <c r="Q44" s="68"/>
      <c r="R44" s="97">
        <v>98</v>
      </c>
      <c r="S44" s="98">
        <v>10</v>
      </c>
      <c r="T44" s="105">
        <v>1</v>
      </c>
      <c r="U44" s="2" t="s">
        <v>121</v>
      </c>
      <c r="V44" s="138">
        <v>14</v>
      </c>
      <c r="W44" s="259">
        <v>0</v>
      </c>
      <c r="X44" s="36">
        <v>0</v>
      </c>
      <c r="Y44" s="37">
        <v>0</v>
      </c>
      <c r="Z44" s="224">
        <v>0</v>
      </c>
      <c r="AA44" s="273">
        <v>0</v>
      </c>
      <c r="AB44" s="17">
        <v>0</v>
      </c>
      <c r="AC44" s="92">
        <f t="shared" si="4"/>
        <v>0</v>
      </c>
      <c r="AD44" s="103">
        <f t="shared" si="5"/>
        <v>14</v>
      </c>
      <c r="AE44" s="104">
        <f t="shared" si="3"/>
        <v>1</v>
      </c>
    </row>
    <row r="45" spans="1:31" ht="12" customHeight="1" x14ac:dyDescent="0.15">
      <c r="A45" s="77" ph="1">
        <v>57403</v>
      </c>
      <c r="B45" s="96">
        <v>86</v>
      </c>
      <c r="C45" s="79">
        <v>41</v>
      </c>
      <c r="D45" s="98">
        <v>5</v>
      </c>
      <c r="E45" s="99">
        <v>1</v>
      </c>
      <c r="F45" s="2" t="s">
        <v>85</v>
      </c>
      <c r="G45" s="132">
        <v>17</v>
      </c>
      <c r="H45" s="223">
        <v>0</v>
      </c>
      <c r="I45" s="16">
        <v>0</v>
      </c>
      <c r="J45" s="236">
        <v>0</v>
      </c>
      <c r="K45" s="223">
        <v>2</v>
      </c>
      <c r="L45" s="16">
        <v>0</v>
      </c>
      <c r="M45" s="17">
        <v>0</v>
      </c>
      <c r="N45" s="84">
        <f t="shared" si="6"/>
        <v>-2</v>
      </c>
      <c r="O45" s="103">
        <f t="shared" si="1"/>
        <v>15</v>
      </c>
      <c r="P45" s="104">
        <f t="shared" si="2"/>
        <v>2</v>
      </c>
      <c r="Q45" s="68"/>
      <c r="R45" s="97">
        <v>99</v>
      </c>
      <c r="S45" s="98">
        <v>10</v>
      </c>
      <c r="T45" s="105">
        <v>1</v>
      </c>
      <c r="U45" s="2" t="s">
        <v>89</v>
      </c>
      <c r="V45" s="106">
        <v>54</v>
      </c>
      <c r="W45" s="258">
        <v>0</v>
      </c>
      <c r="X45" s="33">
        <v>0</v>
      </c>
      <c r="Y45" s="34">
        <v>0</v>
      </c>
      <c r="Z45" s="223">
        <v>2</v>
      </c>
      <c r="AA45" s="273">
        <v>0</v>
      </c>
      <c r="AB45" s="17">
        <v>0</v>
      </c>
      <c r="AC45" s="92">
        <f t="shared" si="4"/>
        <v>-2</v>
      </c>
      <c r="AD45" s="103">
        <f t="shared" si="5"/>
        <v>52</v>
      </c>
      <c r="AE45" s="104">
        <f t="shared" si="3"/>
        <v>5</v>
      </c>
    </row>
    <row r="46" spans="1:31" ht="12" customHeight="1" x14ac:dyDescent="0.2">
      <c r="A46" s="77">
        <v>42143</v>
      </c>
      <c r="B46" s="96">
        <v>60</v>
      </c>
      <c r="C46" s="79">
        <v>42</v>
      </c>
      <c r="D46" s="98">
        <v>5</v>
      </c>
      <c r="E46" s="99">
        <v>1</v>
      </c>
      <c r="F46" s="2" t="s">
        <v>86</v>
      </c>
      <c r="G46" s="137">
        <v>20</v>
      </c>
      <c r="H46" s="223">
        <v>0</v>
      </c>
      <c r="I46" s="16">
        <v>0</v>
      </c>
      <c r="J46" s="236">
        <v>0</v>
      </c>
      <c r="K46" s="223">
        <v>0</v>
      </c>
      <c r="L46" s="16">
        <v>0</v>
      </c>
      <c r="M46" s="17">
        <v>0</v>
      </c>
      <c r="N46" s="84">
        <f t="shared" si="6"/>
        <v>0</v>
      </c>
      <c r="O46" s="103">
        <f t="shared" si="1"/>
        <v>20</v>
      </c>
      <c r="P46" s="104">
        <f t="shared" si="2"/>
        <v>2</v>
      </c>
      <c r="Q46" s="68"/>
      <c r="R46" s="97">
        <v>100</v>
      </c>
      <c r="S46" s="98">
        <v>10</v>
      </c>
      <c r="T46" s="105">
        <v>1</v>
      </c>
      <c r="U46" s="2" t="s">
        <v>91</v>
      </c>
      <c r="V46" s="138">
        <v>10</v>
      </c>
      <c r="W46" s="259">
        <v>0</v>
      </c>
      <c r="X46" s="36">
        <v>0</v>
      </c>
      <c r="Y46" s="37">
        <v>0</v>
      </c>
      <c r="Z46" s="223">
        <v>0</v>
      </c>
      <c r="AA46" s="273">
        <v>0</v>
      </c>
      <c r="AB46" s="17">
        <v>0</v>
      </c>
      <c r="AC46" s="92">
        <f t="shared" si="4"/>
        <v>0</v>
      </c>
      <c r="AD46" s="103">
        <f t="shared" si="5"/>
        <v>10</v>
      </c>
      <c r="AE46" s="104">
        <f t="shared" si="3"/>
        <v>1</v>
      </c>
    </row>
    <row r="47" spans="1:31" ht="12" customHeight="1" x14ac:dyDescent="0.2">
      <c r="A47" s="77">
        <v>53286</v>
      </c>
      <c r="B47" s="96">
        <v>77</v>
      </c>
      <c r="C47" s="79">
        <v>43</v>
      </c>
      <c r="D47" s="98">
        <v>5</v>
      </c>
      <c r="E47" s="99">
        <v>1</v>
      </c>
      <c r="F47" s="115" t="s">
        <v>87</v>
      </c>
      <c r="G47" s="109">
        <v>15</v>
      </c>
      <c r="H47" s="225">
        <v>0</v>
      </c>
      <c r="I47" s="18">
        <v>0</v>
      </c>
      <c r="J47" s="237">
        <v>0</v>
      </c>
      <c r="K47" s="225">
        <v>0</v>
      </c>
      <c r="L47" s="18">
        <v>0</v>
      </c>
      <c r="M47" s="19">
        <v>0</v>
      </c>
      <c r="N47" s="142">
        <f t="shared" si="6"/>
        <v>0</v>
      </c>
      <c r="O47" s="111">
        <f t="shared" si="1"/>
        <v>15</v>
      </c>
      <c r="P47" s="56">
        <f t="shared" si="2"/>
        <v>2</v>
      </c>
      <c r="Q47" s="68"/>
      <c r="R47" s="97">
        <v>101</v>
      </c>
      <c r="S47" s="126">
        <v>10</v>
      </c>
      <c r="T47" s="127">
        <v>1</v>
      </c>
      <c r="U47" s="108" t="s">
        <v>93</v>
      </c>
      <c r="V47" s="109">
        <v>20</v>
      </c>
      <c r="W47" s="262">
        <v>1</v>
      </c>
      <c r="X47" s="40">
        <v>0</v>
      </c>
      <c r="Y47" s="41">
        <v>0</v>
      </c>
      <c r="Z47" s="225">
        <v>0</v>
      </c>
      <c r="AA47" s="274">
        <v>0</v>
      </c>
      <c r="AB47" s="19">
        <v>0</v>
      </c>
      <c r="AC47" s="110">
        <f t="shared" si="4"/>
        <v>-1</v>
      </c>
      <c r="AD47" s="111">
        <f t="shared" si="5"/>
        <v>19</v>
      </c>
      <c r="AE47" s="56">
        <f t="shared" si="3"/>
        <v>2</v>
      </c>
    </row>
    <row r="48" spans="1:31" ht="12" customHeight="1" x14ac:dyDescent="0.15">
      <c r="A48" s="114" ph="1">
        <v>102597</v>
      </c>
      <c r="B48" s="96">
        <v>105</v>
      </c>
      <c r="C48" s="79">
        <v>44</v>
      </c>
      <c r="D48" s="98">
        <v>5</v>
      </c>
      <c r="E48" s="120">
        <v>2</v>
      </c>
      <c r="F48" s="121" t="s">
        <v>88</v>
      </c>
      <c r="G48" s="137">
        <v>32</v>
      </c>
      <c r="H48" s="224">
        <v>0</v>
      </c>
      <c r="I48" s="16">
        <v>0</v>
      </c>
      <c r="J48" s="236">
        <v>0</v>
      </c>
      <c r="K48" s="247">
        <v>0</v>
      </c>
      <c r="L48" s="15">
        <v>0</v>
      </c>
      <c r="M48" s="14">
        <v>0</v>
      </c>
      <c r="N48" s="84">
        <f t="shared" si="6"/>
        <v>0</v>
      </c>
      <c r="O48" s="103">
        <f t="shared" si="1"/>
        <v>32</v>
      </c>
      <c r="P48" s="104">
        <f t="shared" si="2"/>
        <v>3</v>
      </c>
      <c r="Q48" s="68"/>
      <c r="R48" s="97">
        <v>102</v>
      </c>
      <c r="S48" s="80">
        <v>11</v>
      </c>
      <c r="T48" s="135">
        <v>1</v>
      </c>
      <c r="U48" s="112" t="s">
        <v>95</v>
      </c>
      <c r="V48" s="113">
        <v>22</v>
      </c>
      <c r="W48" s="263">
        <v>0</v>
      </c>
      <c r="X48" s="42">
        <v>0</v>
      </c>
      <c r="Y48" s="43">
        <v>0</v>
      </c>
      <c r="Z48" s="224">
        <v>0</v>
      </c>
      <c r="AA48" s="275">
        <v>0</v>
      </c>
      <c r="AB48" s="21">
        <v>0</v>
      </c>
      <c r="AC48" s="92">
        <f t="shared" si="4"/>
        <v>0</v>
      </c>
      <c r="AD48" s="85">
        <f t="shared" si="5"/>
        <v>22</v>
      </c>
      <c r="AE48" s="86">
        <f t="shared" si="3"/>
        <v>2</v>
      </c>
    </row>
    <row r="49" spans="1:38" ht="12" customHeight="1" x14ac:dyDescent="0.15">
      <c r="A49" s="114" ph="1">
        <v>107656</v>
      </c>
      <c r="B49" s="96">
        <v>107</v>
      </c>
      <c r="C49" s="79">
        <v>45</v>
      </c>
      <c r="D49" s="98">
        <v>5</v>
      </c>
      <c r="E49" s="99">
        <v>2</v>
      </c>
      <c r="F49" s="2" t="s">
        <v>90</v>
      </c>
      <c r="G49" s="137">
        <v>32</v>
      </c>
      <c r="H49" s="223">
        <v>0</v>
      </c>
      <c r="I49" s="16">
        <v>0</v>
      </c>
      <c r="J49" s="236">
        <v>0</v>
      </c>
      <c r="K49" s="223">
        <v>0</v>
      </c>
      <c r="L49" s="16">
        <v>0</v>
      </c>
      <c r="M49" s="17">
        <v>0</v>
      </c>
      <c r="N49" s="84">
        <f t="shared" si="6"/>
        <v>0</v>
      </c>
      <c r="O49" s="103">
        <f t="shared" si="1"/>
        <v>32</v>
      </c>
      <c r="P49" s="104">
        <f t="shared" si="2"/>
        <v>3</v>
      </c>
      <c r="Q49" s="68"/>
      <c r="R49" s="97">
        <v>103</v>
      </c>
      <c r="S49" s="98">
        <v>11</v>
      </c>
      <c r="T49" s="105">
        <v>1</v>
      </c>
      <c r="U49" s="2" t="s">
        <v>122</v>
      </c>
      <c r="V49" s="138">
        <v>60</v>
      </c>
      <c r="W49" s="259">
        <v>0</v>
      </c>
      <c r="X49" s="36">
        <v>0</v>
      </c>
      <c r="Y49" s="37">
        <v>0</v>
      </c>
      <c r="Z49" s="223">
        <v>1</v>
      </c>
      <c r="AA49" s="273">
        <v>0</v>
      </c>
      <c r="AB49" s="17">
        <v>0</v>
      </c>
      <c r="AC49" s="92">
        <f t="shared" si="4"/>
        <v>-1</v>
      </c>
      <c r="AD49" s="103">
        <f t="shared" si="5"/>
        <v>59</v>
      </c>
      <c r="AE49" s="104">
        <f t="shared" si="3"/>
        <v>6</v>
      </c>
    </row>
    <row r="50" spans="1:38" ht="12" customHeight="1" x14ac:dyDescent="0.15">
      <c r="A50" s="114" ph="1">
        <v>108715</v>
      </c>
      <c r="B50" s="96">
        <v>109</v>
      </c>
      <c r="C50" s="79">
        <v>46</v>
      </c>
      <c r="D50" s="98">
        <v>5</v>
      </c>
      <c r="E50" s="99">
        <v>2</v>
      </c>
      <c r="F50" s="2" t="s">
        <v>92</v>
      </c>
      <c r="G50" s="132">
        <v>24</v>
      </c>
      <c r="H50" s="223">
        <v>1</v>
      </c>
      <c r="I50" s="16">
        <v>0</v>
      </c>
      <c r="J50" s="236">
        <v>0</v>
      </c>
      <c r="K50" s="223">
        <v>0</v>
      </c>
      <c r="L50" s="16">
        <v>0</v>
      </c>
      <c r="M50" s="17">
        <v>0</v>
      </c>
      <c r="N50" s="84">
        <f t="shared" si="6"/>
        <v>-1</v>
      </c>
      <c r="O50" s="103">
        <f t="shared" si="1"/>
        <v>23</v>
      </c>
      <c r="P50" s="104">
        <f t="shared" si="2"/>
        <v>2</v>
      </c>
      <c r="Q50" s="68"/>
      <c r="R50" s="97">
        <v>104</v>
      </c>
      <c r="S50" s="98">
        <v>11</v>
      </c>
      <c r="T50" s="105">
        <v>1</v>
      </c>
      <c r="U50" s="100" t="s">
        <v>123</v>
      </c>
      <c r="V50" s="101">
        <v>14</v>
      </c>
      <c r="W50" s="223">
        <v>0</v>
      </c>
      <c r="X50" s="16">
        <v>0</v>
      </c>
      <c r="Y50" s="218">
        <v>0</v>
      </c>
      <c r="Z50" s="269">
        <v>0</v>
      </c>
      <c r="AA50" s="273">
        <v>0</v>
      </c>
      <c r="AB50" s="17">
        <v>0</v>
      </c>
      <c r="AC50" s="92">
        <f t="shared" si="4"/>
        <v>0</v>
      </c>
      <c r="AD50" s="103">
        <f t="shared" si="5"/>
        <v>14</v>
      </c>
      <c r="AE50" s="104">
        <f t="shared" si="3"/>
        <v>1</v>
      </c>
    </row>
    <row r="51" spans="1:38" ht="12" customHeight="1" x14ac:dyDescent="0.2">
      <c r="A51" s="77">
        <v>25350</v>
      </c>
      <c r="B51" s="96">
        <v>28</v>
      </c>
      <c r="C51" s="79">
        <v>47</v>
      </c>
      <c r="D51" s="98">
        <v>5</v>
      </c>
      <c r="E51" s="99">
        <v>2</v>
      </c>
      <c r="F51" s="2" t="s">
        <v>94</v>
      </c>
      <c r="G51" s="132">
        <v>6</v>
      </c>
      <c r="H51" s="223">
        <v>0</v>
      </c>
      <c r="I51" s="16">
        <v>0</v>
      </c>
      <c r="J51" s="236">
        <v>0</v>
      </c>
      <c r="K51" s="223">
        <v>0</v>
      </c>
      <c r="L51" s="16">
        <v>0</v>
      </c>
      <c r="M51" s="17">
        <v>0</v>
      </c>
      <c r="N51" s="84">
        <f t="shared" si="6"/>
        <v>0</v>
      </c>
      <c r="O51" s="103">
        <f t="shared" si="1"/>
        <v>6</v>
      </c>
      <c r="P51" s="104">
        <f t="shared" si="2"/>
        <v>1</v>
      </c>
      <c r="Q51" s="68"/>
      <c r="R51" s="97">
        <v>105</v>
      </c>
      <c r="S51" s="98">
        <v>11</v>
      </c>
      <c r="T51" s="135">
        <v>2</v>
      </c>
      <c r="U51" s="112" t="s">
        <v>124</v>
      </c>
      <c r="V51" s="113">
        <v>93</v>
      </c>
      <c r="W51" s="260">
        <v>1</v>
      </c>
      <c r="X51" s="38">
        <v>0</v>
      </c>
      <c r="Y51" s="39">
        <v>0</v>
      </c>
      <c r="Z51" s="226">
        <v>0</v>
      </c>
      <c r="AA51" s="275">
        <v>2</v>
      </c>
      <c r="AB51" s="21">
        <v>0</v>
      </c>
      <c r="AC51" s="145">
        <f t="shared" si="4"/>
        <v>-3</v>
      </c>
      <c r="AD51" s="85">
        <f t="shared" si="5"/>
        <v>90</v>
      </c>
      <c r="AE51" s="86">
        <f>ROUND(AD51/10,0)</f>
        <v>9</v>
      </c>
    </row>
    <row r="52" spans="1:38" ht="12" customHeight="1" x14ac:dyDescent="0.2">
      <c r="A52" s="77">
        <v>25430</v>
      </c>
      <c r="B52" s="96">
        <v>40</v>
      </c>
      <c r="C52" s="79">
        <v>48</v>
      </c>
      <c r="D52" s="126">
        <v>5</v>
      </c>
      <c r="E52" s="148">
        <v>2</v>
      </c>
      <c r="F52" s="115" t="s">
        <v>96</v>
      </c>
      <c r="G52" s="109">
        <v>29</v>
      </c>
      <c r="H52" s="225">
        <v>0</v>
      </c>
      <c r="I52" s="18">
        <v>0</v>
      </c>
      <c r="J52" s="237">
        <v>0</v>
      </c>
      <c r="K52" s="225">
        <v>2</v>
      </c>
      <c r="L52" s="18">
        <v>0</v>
      </c>
      <c r="M52" s="19">
        <v>0</v>
      </c>
      <c r="N52" s="142">
        <f t="shared" si="6"/>
        <v>-2</v>
      </c>
      <c r="O52" s="111">
        <f t="shared" si="1"/>
        <v>27</v>
      </c>
      <c r="P52" s="56">
        <f t="shared" si="2"/>
        <v>3</v>
      </c>
      <c r="Q52" s="68"/>
      <c r="R52" s="97">
        <v>106</v>
      </c>
      <c r="S52" s="98">
        <v>11</v>
      </c>
      <c r="T52" s="105">
        <v>2</v>
      </c>
      <c r="U52" s="2" t="s">
        <v>125</v>
      </c>
      <c r="V52" s="138">
        <v>28</v>
      </c>
      <c r="W52" s="259">
        <v>0</v>
      </c>
      <c r="X52" s="36">
        <v>0</v>
      </c>
      <c r="Y52" s="37">
        <v>0</v>
      </c>
      <c r="Z52" s="224">
        <v>0</v>
      </c>
      <c r="AA52" s="276">
        <v>0</v>
      </c>
      <c r="AB52" s="17">
        <v>0</v>
      </c>
      <c r="AC52" s="92">
        <f t="shared" si="4"/>
        <v>0</v>
      </c>
      <c r="AD52" s="103">
        <f t="shared" si="5"/>
        <v>28</v>
      </c>
      <c r="AE52" s="104">
        <f t="shared" si="3"/>
        <v>3</v>
      </c>
    </row>
    <row r="53" spans="1:38" ht="12" customHeight="1" x14ac:dyDescent="0.2">
      <c r="A53" s="77">
        <v>43186</v>
      </c>
      <c r="B53" s="96">
        <v>61</v>
      </c>
      <c r="C53" s="79">
        <v>49</v>
      </c>
      <c r="D53" s="80">
        <v>6</v>
      </c>
      <c r="E53" s="81">
        <v>1</v>
      </c>
      <c r="F53" s="112" t="s">
        <v>97</v>
      </c>
      <c r="G53" s="122">
        <v>40</v>
      </c>
      <c r="H53" s="226">
        <v>0</v>
      </c>
      <c r="I53" s="20">
        <v>0</v>
      </c>
      <c r="J53" s="238">
        <v>0</v>
      </c>
      <c r="K53" s="226">
        <v>0</v>
      </c>
      <c r="L53" s="20">
        <v>0</v>
      </c>
      <c r="M53" s="21">
        <v>0</v>
      </c>
      <c r="N53" s="84">
        <f t="shared" si="6"/>
        <v>0</v>
      </c>
      <c r="O53" s="85">
        <f t="shared" si="1"/>
        <v>40</v>
      </c>
      <c r="P53" s="86">
        <f t="shared" si="2"/>
        <v>4</v>
      </c>
      <c r="Q53" s="68"/>
      <c r="R53" s="97">
        <v>107</v>
      </c>
      <c r="S53" s="98">
        <v>11</v>
      </c>
      <c r="T53" s="105">
        <v>2</v>
      </c>
      <c r="U53" s="108" t="s">
        <v>126</v>
      </c>
      <c r="V53" s="109">
        <v>39</v>
      </c>
      <c r="W53" s="225">
        <v>3</v>
      </c>
      <c r="X53" s="18">
        <v>0</v>
      </c>
      <c r="Y53" s="35">
        <v>0</v>
      </c>
      <c r="Z53" s="225">
        <v>1</v>
      </c>
      <c r="AA53" s="274">
        <v>1</v>
      </c>
      <c r="AB53" s="19">
        <v>0</v>
      </c>
      <c r="AC53" s="110">
        <f t="shared" si="4"/>
        <v>-5</v>
      </c>
      <c r="AD53" s="111">
        <f t="shared" si="5"/>
        <v>34</v>
      </c>
      <c r="AE53" s="56">
        <f t="shared" si="3"/>
        <v>3</v>
      </c>
    </row>
    <row r="54" spans="1:38" ht="12" customHeight="1" x14ac:dyDescent="0.2">
      <c r="A54" s="77">
        <v>50564</v>
      </c>
      <c r="B54" s="96">
        <v>73</v>
      </c>
      <c r="C54" s="79">
        <v>50</v>
      </c>
      <c r="D54" s="98">
        <v>6</v>
      </c>
      <c r="E54" s="99">
        <v>1</v>
      </c>
      <c r="F54" s="2" t="s">
        <v>98</v>
      </c>
      <c r="G54" s="137">
        <v>25</v>
      </c>
      <c r="H54" s="223">
        <v>0</v>
      </c>
      <c r="I54" s="16">
        <v>0</v>
      </c>
      <c r="J54" s="236">
        <v>0</v>
      </c>
      <c r="K54" s="223">
        <v>1</v>
      </c>
      <c r="L54" s="16">
        <v>0</v>
      </c>
      <c r="M54" s="17">
        <v>0</v>
      </c>
      <c r="N54" s="84">
        <f t="shared" si="6"/>
        <v>-1</v>
      </c>
      <c r="O54" s="103">
        <f t="shared" si="1"/>
        <v>24</v>
      </c>
      <c r="P54" s="104">
        <f t="shared" si="2"/>
        <v>2</v>
      </c>
      <c r="Q54" s="68"/>
      <c r="R54" s="97">
        <v>108</v>
      </c>
      <c r="S54" s="88">
        <v>12</v>
      </c>
      <c r="T54" s="89">
        <v>1</v>
      </c>
      <c r="U54" s="90" t="s">
        <v>99</v>
      </c>
      <c r="V54" s="91">
        <v>15</v>
      </c>
      <c r="W54" s="258">
        <v>0</v>
      </c>
      <c r="X54" s="33">
        <v>0</v>
      </c>
      <c r="Y54" s="34">
        <v>0</v>
      </c>
      <c r="Z54" s="247">
        <v>0</v>
      </c>
      <c r="AA54" s="272">
        <v>0</v>
      </c>
      <c r="AB54" s="14">
        <v>0</v>
      </c>
      <c r="AC54" s="92">
        <f t="shared" si="4"/>
        <v>0</v>
      </c>
      <c r="AD54" s="93">
        <f t="shared" si="5"/>
        <v>15</v>
      </c>
      <c r="AE54" s="94">
        <f t="shared" si="3"/>
        <v>2</v>
      </c>
    </row>
    <row r="55" spans="1:38" ht="12" customHeight="1" x14ac:dyDescent="0.15">
      <c r="A55" s="114" ph="1">
        <v>115613</v>
      </c>
      <c r="B55" s="96">
        <v>113</v>
      </c>
      <c r="C55" s="79">
        <v>51</v>
      </c>
      <c r="D55" s="98">
        <v>6</v>
      </c>
      <c r="E55" s="99">
        <v>1</v>
      </c>
      <c r="F55" s="2" t="s">
        <v>111</v>
      </c>
      <c r="G55" s="137">
        <v>39</v>
      </c>
      <c r="H55" s="223">
        <v>2</v>
      </c>
      <c r="I55" s="16">
        <v>0</v>
      </c>
      <c r="J55" s="236">
        <v>0</v>
      </c>
      <c r="K55" s="223">
        <v>13</v>
      </c>
      <c r="L55" s="16">
        <v>0</v>
      </c>
      <c r="M55" s="17">
        <v>0</v>
      </c>
      <c r="N55" s="84">
        <f t="shared" si="6"/>
        <v>-15</v>
      </c>
      <c r="O55" s="103">
        <f t="shared" si="1"/>
        <v>24</v>
      </c>
      <c r="P55" s="104">
        <f t="shared" si="2"/>
        <v>2</v>
      </c>
      <c r="Q55" s="68"/>
      <c r="R55" s="97">
        <v>109</v>
      </c>
      <c r="S55" s="98">
        <v>12</v>
      </c>
      <c r="T55" s="105">
        <v>1</v>
      </c>
      <c r="U55" s="2" t="s">
        <v>127</v>
      </c>
      <c r="V55" s="106">
        <v>10</v>
      </c>
      <c r="W55" s="258">
        <v>0</v>
      </c>
      <c r="X55" s="33">
        <v>0</v>
      </c>
      <c r="Y55" s="34">
        <v>0</v>
      </c>
      <c r="Z55" s="223">
        <v>0</v>
      </c>
      <c r="AA55" s="273">
        <v>0</v>
      </c>
      <c r="AB55" s="17">
        <v>0</v>
      </c>
      <c r="AC55" s="92">
        <f t="shared" si="4"/>
        <v>0</v>
      </c>
      <c r="AD55" s="103">
        <f t="shared" si="5"/>
        <v>10</v>
      </c>
      <c r="AE55" s="104">
        <f t="shared" si="3"/>
        <v>1</v>
      </c>
    </row>
    <row r="56" spans="1:38" ht="12" customHeight="1" x14ac:dyDescent="0.2">
      <c r="A56" s="77">
        <v>25257</v>
      </c>
      <c r="B56" s="96">
        <v>3</v>
      </c>
      <c r="C56" s="79">
        <v>52</v>
      </c>
      <c r="D56" s="98">
        <v>6</v>
      </c>
      <c r="E56" s="99">
        <v>1</v>
      </c>
      <c r="F56" s="2" t="s">
        <v>112</v>
      </c>
      <c r="G56" s="132">
        <v>16</v>
      </c>
      <c r="H56" s="223">
        <v>0</v>
      </c>
      <c r="I56" s="16">
        <v>0</v>
      </c>
      <c r="J56" s="236">
        <v>0</v>
      </c>
      <c r="K56" s="223">
        <v>0</v>
      </c>
      <c r="L56" s="16">
        <v>0</v>
      </c>
      <c r="M56" s="17">
        <v>0</v>
      </c>
      <c r="N56" s="84">
        <f t="shared" si="6"/>
        <v>0</v>
      </c>
      <c r="O56" s="103">
        <f t="shared" si="1"/>
        <v>16</v>
      </c>
      <c r="P56" s="104">
        <f t="shared" si="2"/>
        <v>2</v>
      </c>
      <c r="Q56" s="68"/>
      <c r="R56" s="97">
        <v>110</v>
      </c>
      <c r="S56" s="98">
        <v>12</v>
      </c>
      <c r="T56" s="105">
        <v>1</v>
      </c>
      <c r="U56" s="100" t="s">
        <v>128</v>
      </c>
      <c r="V56" s="101">
        <v>16</v>
      </c>
      <c r="W56" s="223">
        <v>0</v>
      </c>
      <c r="X56" s="16">
        <v>0</v>
      </c>
      <c r="Y56" s="218">
        <v>0</v>
      </c>
      <c r="Z56" s="223">
        <v>0</v>
      </c>
      <c r="AA56" s="273">
        <v>0</v>
      </c>
      <c r="AB56" s="17">
        <v>0</v>
      </c>
      <c r="AC56" s="92">
        <f t="shared" si="4"/>
        <v>0</v>
      </c>
      <c r="AD56" s="103">
        <f t="shared" si="5"/>
        <v>16</v>
      </c>
      <c r="AE56" s="104">
        <f t="shared" si="3"/>
        <v>2</v>
      </c>
      <c r="AK56" s="153"/>
      <c r="AL56" s="153"/>
    </row>
    <row r="57" spans="1:38" ht="12" customHeight="1" x14ac:dyDescent="0.2">
      <c r="A57" s="77">
        <v>25258</v>
      </c>
      <c r="B57" s="96">
        <v>4</v>
      </c>
      <c r="C57" s="79">
        <v>53</v>
      </c>
      <c r="D57" s="98">
        <v>6</v>
      </c>
      <c r="E57" s="99">
        <v>1</v>
      </c>
      <c r="F57" s="2" t="s">
        <v>113</v>
      </c>
      <c r="G57" s="132">
        <v>24</v>
      </c>
      <c r="H57" s="224">
        <v>1</v>
      </c>
      <c r="I57" s="16">
        <v>0</v>
      </c>
      <c r="J57" s="239">
        <v>0</v>
      </c>
      <c r="K57" s="223">
        <v>2</v>
      </c>
      <c r="L57" s="16">
        <v>0</v>
      </c>
      <c r="M57" s="17">
        <v>0</v>
      </c>
      <c r="N57" s="84">
        <f t="shared" si="6"/>
        <v>-3</v>
      </c>
      <c r="O57" s="103">
        <f t="shared" si="1"/>
        <v>21</v>
      </c>
      <c r="P57" s="104">
        <f t="shared" si="2"/>
        <v>2</v>
      </c>
      <c r="Q57" s="68"/>
      <c r="R57" s="97">
        <v>111</v>
      </c>
      <c r="S57" s="98">
        <v>12</v>
      </c>
      <c r="T57" s="135">
        <v>1</v>
      </c>
      <c r="U57" s="112" t="s">
        <v>129</v>
      </c>
      <c r="V57" s="136">
        <v>6</v>
      </c>
      <c r="W57" s="264">
        <v>0</v>
      </c>
      <c r="X57" s="219">
        <v>0</v>
      </c>
      <c r="Y57" s="220">
        <v>0</v>
      </c>
      <c r="Z57" s="226">
        <v>0</v>
      </c>
      <c r="AA57" s="275">
        <v>0</v>
      </c>
      <c r="AB57" s="21">
        <v>0</v>
      </c>
      <c r="AC57" s="145">
        <f t="shared" si="4"/>
        <v>0</v>
      </c>
      <c r="AD57" s="85">
        <f t="shared" si="5"/>
        <v>6</v>
      </c>
      <c r="AE57" s="86">
        <f t="shared" si="3"/>
        <v>1</v>
      </c>
    </row>
    <row r="58" spans="1:38" ht="12" customHeight="1" x14ac:dyDescent="0.2">
      <c r="A58" s="77">
        <v>52123</v>
      </c>
      <c r="B58" s="96">
        <v>74</v>
      </c>
      <c r="C58" s="79">
        <v>54</v>
      </c>
      <c r="D58" s="98">
        <v>6</v>
      </c>
      <c r="E58" s="99">
        <v>1</v>
      </c>
      <c r="F58" s="217" t="s">
        <v>114</v>
      </c>
      <c r="G58" s="101">
        <v>14</v>
      </c>
      <c r="H58" s="223">
        <v>0</v>
      </c>
      <c r="I58" s="16">
        <v>0</v>
      </c>
      <c r="J58" s="236">
        <v>0</v>
      </c>
      <c r="K58" s="223">
        <v>0</v>
      </c>
      <c r="L58" s="16">
        <v>0</v>
      </c>
      <c r="M58" s="17">
        <v>0</v>
      </c>
      <c r="N58" s="84">
        <f t="shared" si="6"/>
        <v>0</v>
      </c>
      <c r="O58" s="103">
        <f t="shared" si="1"/>
        <v>14</v>
      </c>
      <c r="P58" s="104">
        <f t="shared" si="2"/>
        <v>1</v>
      </c>
      <c r="Q58" s="68"/>
      <c r="R58" s="97">
        <v>112</v>
      </c>
      <c r="S58" s="98">
        <v>12</v>
      </c>
      <c r="T58" s="105">
        <v>1</v>
      </c>
      <c r="U58" s="2" t="s">
        <v>130</v>
      </c>
      <c r="V58" s="138">
        <v>12</v>
      </c>
      <c r="W58" s="259">
        <v>2</v>
      </c>
      <c r="X58" s="36">
        <v>0</v>
      </c>
      <c r="Y58" s="37">
        <v>0</v>
      </c>
      <c r="Z58" s="223">
        <v>0</v>
      </c>
      <c r="AA58" s="273">
        <v>0</v>
      </c>
      <c r="AB58" s="17">
        <v>0</v>
      </c>
      <c r="AC58" s="92">
        <f t="shared" si="4"/>
        <v>-2</v>
      </c>
      <c r="AD58" s="103">
        <f t="shared" si="5"/>
        <v>10</v>
      </c>
      <c r="AE58" s="104">
        <f t="shared" si="3"/>
        <v>1</v>
      </c>
    </row>
    <row r="59" spans="1:38" ht="12" customHeight="1" x14ac:dyDescent="0.2">
      <c r="A59" s="77">
        <v>54339</v>
      </c>
      <c r="B59" s="96">
        <v>79</v>
      </c>
      <c r="C59" s="79">
        <v>55</v>
      </c>
      <c r="D59" s="98">
        <v>6</v>
      </c>
      <c r="E59" s="216">
        <v>1</v>
      </c>
      <c r="F59" s="208" t="s">
        <v>115</v>
      </c>
      <c r="G59" s="122">
        <v>18</v>
      </c>
      <c r="H59" s="226">
        <v>0</v>
      </c>
      <c r="I59" s="20">
        <v>0</v>
      </c>
      <c r="J59" s="238">
        <v>0</v>
      </c>
      <c r="K59" s="248">
        <v>0</v>
      </c>
      <c r="L59" s="20">
        <v>0</v>
      </c>
      <c r="M59" s="21">
        <v>0</v>
      </c>
      <c r="N59" s="144">
        <f t="shared" si="6"/>
        <v>0</v>
      </c>
      <c r="O59" s="85">
        <f t="shared" si="1"/>
        <v>18</v>
      </c>
      <c r="P59" s="86">
        <f t="shared" si="2"/>
        <v>2</v>
      </c>
      <c r="Q59" s="68"/>
      <c r="R59" s="97">
        <v>113</v>
      </c>
      <c r="S59" s="126">
        <v>12</v>
      </c>
      <c r="T59" s="127">
        <v>1</v>
      </c>
      <c r="U59" s="166" t="s">
        <v>131</v>
      </c>
      <c r="V59" s="167">
        <v>8</v>
      </c>
      <c r="W59" s="265">
        <v>0</v>
      </c>
      <c r="X59" s="44">
        <v>0</v>
      </c>
      <c r="Y59" s="45">
        <v>0</v>
      </c>
      <c r="Z59" s="225">
        <v>0</v>
      </c>
      <c r="AA59" s="274">
        <v>0</v>
      </c>
      <c r="AB59" s="19">
        <v>0</v>
      </c>
      <c r="AC59" s="110">
        <f t="shared" si="4"/>
        <v>0</v>
      </c>
      <c r="AD59" s="111">
        <f t="shared" si="5"/>
        <v>8</v>
      </c>
      <c r="AE59" s="168">
        <f t="shared" si="3"/>
        <v>1</v>
      </c>
    </row>
    <row r="60" spans="1:38" ht="12" customHeight="1" thickBot="1" x14ac:dyDescent="0.2">
      <c r="A60" s="77" ph="1">
        <v>59967</v>
      </c>
      <c r="B60" s="96">
        <v>91</v>
      </c>
      <c r="C60" s="79">
        <v>56</v>
      </c>
      <c r="D60" s="98">
        <v>6</v>
      </c>
      <c r="E60" s="99">
        <v>1</v>
      </c>
      <c r="F60" s="154" t="s">
        <v>116</v>
      </c>
      <c r="G60" s="132">
        <v>52</v>
      </c>
      <c r="H60" s="223">
        <v>1</v>
      </c>
      <c r="I60" s="16">
        <v>0</v>
      </c>
      <c r="J60" s="239">
        <v>0</v>
      </c>
      <c r="K60" s="223">
        <v>0</v>
      </c>
      <c r="L60" s="16">
        <v>0</v>
      </c>
      <c r="M60" s="17">
        <v>0</v>
      </c>
      <c r="N60" s="84">
        <f t="shared" si="6"/>
        <v>-1</v>
      </c>
      <c r="O60" s="103">
        <f t="shared" si="1"/>
        <v>51</v>
      </c>
      <c r="P60" s="104">
        <f t="shared" si="2"/>
        <v>5</v>
      </c>
      <c r="Q60" s="68"/>
      <c r="R60" s="97">
        <v>114</v>
      </c>
      <c r="S60" s="278" t="s">
        <v>6</v>
      </c>
      <c r="T60" s="279"/>
      <c r="U60" s="280"/>
      <c r="V60" s="174">
        <f t="shared" ref="V60:AE60" si="7">SUM(G5:G61,V5:V59)</f>
        <v>2821</v>
      </c>
      <c r="W60" s="266">
        <f t="shared" si="7"/>
        <v>46</v>
      </c>
      <c r="X60" s="50">
        <f t="shared" si="7"/>
        <v>0</v>
      </c>
      <c r="Y60" s="51">
        <f t="shared" si="7"/>
        <v>2</v>
      </c>
      <c r="Z60" s="266">
        <f t="shared" si="7"/>
        <v>84</v>
      </c>
      <c r="AA60" s="277">
        <f t="shared" si="7"/>
        <v>4</v>
      </c>
      <c r="AB60" s="51">
        <f t="shared" si="7"/>
        <v>1</v>
      </c>
      <c r="AC60" s="207">
        <f t="shared" si="7"/>
        <v>-137</v>
      </c>
      <c r="AD60" s="175">
        <f t="shared" si="7"/>
        <v>2684</v>
      </c>
      <c r="AE60" s="176">
        <f t="shared" si="7"/>
        <v>274</v>
      </c>
    </row>
    <row r="61" spans="1:38" ht="12" customHeight="1" thickBot="1" x14ac:dyDescent="0.2">
      <c r="A61" s="77" ph="1">
        <v>63225</v>
      </c>
      <c r="B61" s="96">
        <v>94</v>
      </c>
      <c r="C61" s="79">
        <v>57</v>
      </c>
      <c r="D61" s="126">
        <v>6</v>
      </c>
      <c r="E61" s="148">
        <v>1</v>
      </c>
      <c r="F61" s="156" t="s">
        <v>117</v>
      </c>
      <c r="G61" s="157">
        <v>10</v>
      </c>
      <c r="H61" s="225">
        <v>0</v>
      </c>
      <c r="I61" s="18">
        <v>0</v>
      </c>
      <c r="J61" s="237">
        <v>0</v>
      </c>
      <c r="K61" s="225">
        <v>0</v>
      </c>
      <c r="L61" s="18">
        <v>0</v>
      </c>
      <c r="M61" s="19">
        <v>0</v>
      </c>
      <c r="N61" s="142">
        <f t="shared" si="6"/>
        <v>0</v>
      </c>
      <c r="O61" s="111">
        <f t="shared" si="1"/>
        <v>10</v>
      </c>
      <c r="P61" s="158">
        <f t="shared" si="2"/>
        <v>1</v>
      </c>
      <c r="Q61" s="68"/>
      <c r="R61" s="97">
        <v>115</v>
      </c>
      <c r="S61" s="179"/>
      <c r="T61" s="179"/>
      <c r="U61" s="179"/>
      <c r="V61" s="177"/>
      <c r="W61" s="267"/>
      <c r="X61" s="53"/>
      <c r="Y61" s="53"/>
      <c r="Z61" s="267"/>
      <c r="AA61" s="267"/>
      <c r="AB61" s="53"/>
      <c r="AC61" s="177"/>
      <c r="AD61" s="177"/>
      <c r="AE61" s="180"/>
    </row>
    <row r="62" spans="1:38" ht="12" customHeight="1" x14ac:dyDescent="0.2">
      <c r="A62" s="77">
        <v>25259</v>
      </c>
      <c r="B62" s="96">
        <v>5</v>
      </c>
      <c r="C62" s="155">
        <v>58</v>
      </c>
      <c r="D62" s="159"/>
      <c r="E62" s="160"/>
      <c r="F62" s="161"/>
      <c r="G62" s="162"/>
      <c r="H62" s="228"/>
      <c r="I62" s="26"/>
      <c r="J62" s="240"/>
      <c r="K62" s="251"/>
      <c r="L62" s="26"/>
      <c r="M62" s="26"/>
      <c r="N62" s="163"/>
      <c r="O62" s="164"/>
      <c r="P62" s="95"/>
      <c r="Q62" s="68"/>
      <c r="R62" s="97">
        <v>116</v>
      </c>
      <c r="S62" s="184"/>
      <c r="T62" s="185"/>
      <c r="U62" s="184"/>
      <c r="V62" s="186"/>
      <c r="W62" s="268"/>
      <c r="X62" s="186"/>
      <c r="Y62" s="187"/>
      <c r="Z62" s="270"/>
      <c r="AA62" s="270"/>
      <c r="AB62" s="187"/>
      <c r="AC62" s="188"/>
      <c r="AD62" s="188"/>
      <c r="AE62" s="189"/>
    </row>
    <row r="63" spans="1:38" ht="12" customHeight="1" x14ac:dyDescent="0.15">
      <c r="A63" s="77">
        <v>32456</v>
      </c>
      <c r="B63" s="96">
        <v>45</v>
      </c>
      <c r="D63" s="159"/>
      <c r="E63" s="159"/>
      <c r="F63" s="161"/>
      <c r="G63" s="169"/>
      <c r="H63" s="229"/>
      <c r="I63" s="27"/>
      <c r="J63" s="241"/>
      <c r="K63" s="252"/>
      <c r="L63" s="27"/>
      <c r="M63" s="27"/>
      <c r="N63" s="170"/>
      <c r="O63" s="171"/>
      <c r="P63" s="172"/>
      <c r="Q63" s="68"/>
      <c r="R63" s="165">
        <v>117</v>
      </c>
      <c r="S63" s="194"/>
      <c r="T63" s="195"/>
      <c r="U63" s="194"/>
      <c r="V63" s="48"/>
      <c r="W63" s="255"/>
      <c r="X63" s="48"/>
      <c r="Y63" s="48"/>
      <c r="Z63" s="244"/>
      <c r="AA63" s="244"/>
      <c r="AB63" s="195"/>
      <c r="AC63" s="196"/>
      <c r="AD63" s="197"/>
      <c r="AE63" s="198"/>
    </row>
    <row r="64" spans="1:38" ht="12" customHeight="1" x14ac:dyDescent="0.15">
      <c r="A64" s="77" ph="1">
        <v>58596</v>
      </c>
      <c r="B64" s="96">
        <v>89</v>
      </c>
      <c r="D64" s="3" t="s">
        <v>132</v>
      </c>
      <c r="E64" s="159"/>
      <c r="F64" s="161"/>
      <c r="G64" s="169"/>
      <c r="H64" s="229"/>
      <c r="I64" s="27"/>
      <c r="J64" s="241"/>
      <c r="K64" s="252"/>
      <c r="L64" s="27"/>
      <c r="M64" s="27"/>
      <c r="N64" s="170"/>
      <c r="O64" s="171"/>
      <c r="P64" s="172"/>
      <c r="Q64" s="68"/>
      <c r="R64" s="173"/>
      <c r="S64" s="194"/>
      <c r="T64" s="195"/>
      <c r="U64" s="194"/>
      <c r="V64" s="48"/>
      <c r="W64" s="255"/>
      <c r="X64" s="48"/>
      <c r="Y64" s="48"/>
      <c r="Z64" s="244"/>
      <c r="AA64" s="244"/>
      <c r="AB64" s="195"/>
      <c r="AC64" s="196"/>
      <c r="AD64" s="197"/>
      <c r="AE64" s="198"/>
    </row>
    <row r="65" spans="1:18" ht="12" customHeight="1" x14ac:dyDescent="0.15">
      <c r="A65" s="77" ph="1"/>
      <c r="B65" s="96"/>
      <c r="D65" s="3" t="s">
        <v>103</v>
      </c>
      <c r="F65" s="161"/>
      <c r="G65" s="181"/>
      <c r="H65" s="230"/>
      <c r="I65" s="28"/>
      <c r="J65" s="242"/>
      <c r="K65" s="253"/>
      <c r="L65" s="28"/>
      <c r="M65" s="29"/>
      <c r="N65" s="182"/>
      <c r="O65" s="183"/>
      <c r="P65" s="95"/>
      <c r="Q65" s="68"/>
      <c r="R65" s="178"/>
    </row>
    <row r="66" spans="1:18" ht="9.75" customHeight="1" x14ac:dyDescent="0.15">
      <c r="A66" s="77">
        <v>25282</v>
      </c>
      <c r="B66" s="96">
        <v>15</v>
      </c>
      <c r="D66" s="3" t="s">
        <v>4</v>
      </c>
      <c r="F66" s="161"/>
      <c r="G66" s="190"/>
      <c r="H66" s="231"/>
      <c r="I66" s="30"/>
      <c r="J66" s="243"/>
      <c r="K66" s="254"/>
      <c r="L66" s="30"/>
      <c r="M66" s="30"/>
      <c r="N66" s="191"/>
      <c r="O66" s="192"/>
      <c r="P66" s="172"/>
      <c r="Q66" s="68"/>
      <c r="R66" s="184"/>
    </row>
    <row r="67" spans="1:18" ht="9.75" customHeight="1" x14ac:dyDescent="0.15">
      <c r="A67" s="77" ph="1">
        <v>56116</v>
      </c>
      <c r="B67" s="96">
        <v>83</v>
      </c>
      <c r="D67" s="3" t="s">
        <v>5</v>
      </c>
      <c r="F67" s="194"/>
      <c r="G67" s="48"/>
      <c r="H67" s="232"/>
      <c r="I67" s="48"/>
      <c r="J67" s="244"/>
      <c r="K67" s="255"/>
      <c r="L67" s="48"/>
      <c r="M67" s="48"/>
      <c r="N67" s="196"/>
      <c r="O67" s="197"/>
      <c r="P67" s="198"/>
      <c r="Q67" s="193"/>
      <c r="R67" s="194"/>
    </row>
    <row r="68" spans="1:18" ht="9.75" customHeight="1" x14ac:dyDescent="0.15">
      <c r="A68" s="200" ph="1"/>
      <c r="B68" s="201"/>
      <c r="D68" s="3"/>
      <c r="Q68" s="199"/>
      <c r="R68" s="194"/>
    </row>
    <row r="69" spans="1:18" ht="12" customHeight="1" x14ac:dyDescent="0.15">
      <c r="A69" s="114" ph="1">
        <v>109718</v>
      </c>
      <c r="B69" s="96">
        <v>110</v>
      </c>
    </row>
    <row r="70" spans="1:18" ht="12" customHeight="1" x14ac:dyDescent="0.2">
      <c r="A70" s="77">
        <v>25277</v>
      </c>
      <c r="B70" s="96">
        <v>12</v>
      </c>
    </row>
    <row r="71" spans="1:18" ht="12" customHeight="1" x14ac:dyDescent="0.15">
      <c r="A71" s="77" ph="1">
        <v>57710</v>
      </c>
      <c r="B71" s="96">
        <v>87</v>
      </c>
      <c r="C71" s="185" t="s">
        <v>100</v>
      </c>
    </row>
    <row r="72" spans="1:18" ht="12" customHeight="1" x14ac:dyDescent="0.15">
      <c r="A72" s="114" ph="1">
        <v>100213</v>
      </c>
      <c r="B72" s="96">
        <v>104</v>
      </c>
    </row>
    <row r="73" spans="1:18" ht="12" customHeight="1" x14ac:dyDescent="0.15">
      <c r="A73" s="114" ph="1">
        <v>119711</v>
      </c>
      <c r="B73" s="96">
        <v>116</v>
      </c>
    </row>
    <row r="74" spans="1:18" ht="12" customHeight="1" x14ac:dyDescent="0.2">
      <c r="A74" s="77">
        <v>25351</v>
      </c>
      <c r="B74" s="96">
        <v>29</v>
      </c>
    </row>
    <row r="75" spans="1:18" ht="12" customHeight="1" x14ac:dyDescent="0.2">
      <c r="A75" s="77">
        <v>47566</v>
      </c>
      <c r="B75" s="96">
        <v>68</v>
      </c>
    </row>
    <row r="76" spans="1:18" ht="12" customHeight="1" x14ac:dyDescent="0.2">
      <c r="A76" s="77">
        <v>49587</v>
      </c>
      <c r="B76" s="96">
        <v>69</v>
      </c>
    </row>
    <row r="77" spans="1:18" ht="12" customHeight="1" x14ac:dyDescent="0.2">
      <c r="A77" s="77">
        <v>49720</v>
      </c>
      <c r="B77" s="96">
        <v>70</v>
      </c>
    </row>
    <row r="78" spans="1:18" ht="12" customHeight="1" x14ac:dyDescent="0.2">
      <c r="A78" s="77">
        <v>52587</v>
      </c>
      <c r="B78" s="96">
        <v>75</v>
      </c>
    </row>
    <row r="79" spans="1:18" ht="12" customHeight="1" x14ac:dyDescent="0.15">
      <c r="A79" s="77" ph="1">
        <v>58597</v>
      </c>
      <c r="B79" s="96">
        <v>90</v>
      </c>
    </row>
    <row r="80" spans="1:18" ht="12" customHeight="1" x14ac:dyDescent="0.2">
      <c r="A80" s="77">
        <v>25375</v>
      </c>
      <c r="B80" s="96">
        <v>30</v>
      </c>
    </row>
    <row r="81" spans="1:2" ht="12" customHeight="1" x14ac:dyDescent="0.2">
      <c r="A81" s="77">
        <v>50406</v>
      </c>
      <c r="B81" s="96">
        <v>71</v>
      </c>
    </row>
    <row r="82" spans="1:2" ht="12" customHeight="1" x14ac:dyDescent="0.15">
      <c r="A82" s="77" ph="1">
        <v>57790</v>
      </c>
      <c r="B82" s="96">
        <v>88</v>
      </c>
    </row>
    <row r="83" spans="1:2" ht="12" customHeight="1" x14ac:dyDescent="0.15">
      <c r="A83" s="114" ph="1">
        <v>102599</v>
      </c>
      <c r="B83" s="96">
        <v>106</v>
      </c>
    </row>
    <row r="84" spans="1:2" ht="12" customHeight="1" x14ac:dyDescent="0.2">
      <c r="A84" s="77">
        <v>25437</v>
      </c>
      <c r="B84" s="96">
        <v>42</v>
      </c>
    </row>
    <row r="85" spans="1:2" ht="12" customHeight="1" x14ac:dyDescent="0.15">
      <c r="A85" s="77" ph="1">
        <v>62879</v>
      </c>
      <c r="B85" s="96">
        <v>93</v>
      </c>
    </row>
    <row r="86" spans="1:2" ht="12" customHeight="1" x14ac:dyDescent="0.15">
      <c r="A86" s="77" ph="1">
        <v>65024</v>
      </c>
      <c r="B86" s="96">
        <v>96</v>
      </c>
    </row>
    <row r="87" spans="1:2" ht="12" customHeight="1" x14ac:dyDescent="0.15">
      <c r="A87" s="77" ph="1">
        <v>84974</v>
      </c>
      <c r="B87" s="96">
        <v>99</v>
      </c>
    </row>
    <row r="88" spans="1:2" ht="12" customHeight="1" x14ac:dyDescent="0.15">
      <c r="A88" s="114" ph="1">
        <v>119779</v>
      </c>
      <c r="B88" s="96">
        <v>117</v>
      </c>
    </row>
    <row r="89" spans="1:2" ht="12" customHeight="1" x14ac:dyDescent="0.2">
      <c r="A89" s="77">
        <v>25261</v>
      </c>
      <c r="B89" s="96">
        <v>6</v>
      </c>
    </row>
    <row r="90" spans="1:2" ht="12" customHeight="1" x14ac:dyDescent="0.2">
      <c r="A90" s="77">
        <v>25385</v>
      </c>
      <c r="B90" s="96">
        <v>32</v>
      </c>
    </row>
    <row r="91" spans="1:2" ht="12" customHeight="1" x14ac:dyDescent="0.2">
      <c r="A91" s="77">
        <v>25409</v>
      </c>
      <c r="B91" s="96">
        <v>37</v>
      </c>
    </row>
    <row r="92" spans="1:2" ht="12" customHeight="1" x14ac:dyDescent="0.2">
      <c r="A92" s="77">
        <v>25303</v>
      </c>
      <c r="B92" s="96">
        <v>19</v>
      </c>
    </row>
    <row r="93" spans="1:2" ht="12" customHeight="1" x14ac:dyDescent="0.2">
      <c r="A93" s="77">
        <v>50472</v>
      </c>
      <c r="B93" s="96">
        <v>72</v>
      </c>
    </row>
    <row r="94" spans="1:2" ht="12" customHeight="1" x14ac:dyDescent="0.15">
      <c r="A94" s="77" ph="1">
        <v>66273</v>
      </c>
      <c r="B94" s="96">
        <v>97</v>
      </c>
    </row>
    <row r="95" spans="1:2" ht="12" customHeight="1" x14ac:dyDescent="0.2">
      <c r="A95" s="77">
        <v>25434</v>
      </c>
      <c r="B95" s="96">
        <v>41</v>
      </c>
    </row>
    <row r="96" spans="1:2" ht="12" customHeight="1" x14ac:dyDescent="0.2">
      <c r="A96" s="77">
        <v>25331</v>
      </c>
      <c r="B96" s="96">
        <v>27</v>
      </c>
    </row>
    <row r="97" spans="1:2" ht="12" customHeight="1" x14ac:dyDescent="0.2">
      <c r="A97" s="77">
        <v>25413</v>
      </c>
      <c r="B97" s="96">
        <v>38</v>
      </c>
    </row>
    <row r="98" spans="1:2" ht="12" customHeight="1" x14ac:dyDescent="0.2">
      <c r="A98" s="77">
        <v>25389</v>
      </c>
      <c r="B98" s="96">
        <v>33</v>
      </c>
    </row>
    <row r="99" spans="1:2" ht="12" customHeight="1" x14ac:dyDescent="0.2">
      <c r="A99" s="77">
        <v>45971</v>
      </c>
      <c r="B99" s="96">
        <v>64</v>
      </c>
    </row>
    <row r="100" spans="1:2" ht="12" customHeight="1" x14ac:dyDescent="0.2">
      <c r="A100" s="77">
        <v>46364</v>
      </c>
      <c r="B100" s="96">
        <v>65</v>
      </c>
    </row>
    <row r="101" spans="1:2" ht="12" customHeight="1" x14ac:dyDescent="0.2">
      <c r="A101" s="77">
        <v>25249</v>
      </c>
      <c r="B101" s="96">
        <v>2</v>
      </c>
    </row>
    <row r="102" spans="1:2" ht="12" customHeight="1" x14ac:dyDescent="0.2">
      <c r="A102" s="77">
        <v>25279</v>
      </c>
      <c r="B102" s="96">
        <v>14</v>
      </c>
    </row>
    <row r="103" spans="1:2" ht="12" customHeight="1" x14ac:dyDescent="0.2">
      <c r="A103" s="77">
        <v>32457</v>
      </c>
      <c r="B103" s="96">
        <v>46</v>
      </c>
    </row>
    <row r="104" spans="1:2" ht="12" customHeight="1" x14ac:dyDescent="0.2">
      <c r="A104" s="77">
        <v>36847</v>
      </c>
      <c r="B104" s="96">
        <v>52</v>
      </c>
    </row>
    <row r="105" spans="1:2" ht="12" customHeight="1" x14ac:dyDescent="0.15">
      <c r="A105" s="77" ph="1">
        <v>60230</v>
      </c>
      <c r="B105" s="96">
        <v>92</v>
      </c>
    </row>
    <row r="106" spans="1:2" ht="12" customHeight="1" x14ac:dyDescent="0.2">
      <c r="A106" s="77">
        <v>25314</v>
      </c>
      <c r="B106" s="96">
        <v>25</v>
      </c>
    </row>
    <row r="107" spans="1:2" ht="12" customHeight="1" x14ac:dyDescent="0.2">
      <c r="A107" s="77">
        <v>25311</v>
      </c>
      <c r="B107" s="96">
        <v>24</v>
      </c>
    </row>
    <row r="108" spans="1:2" ht="12" customHeight="1" x14ac:dyDescent="0.2">
      <c r="A108" s="77">
        <v>25383</v>
      </c>
      <c r="B108" s="96">
        <v>31</v>
      </c>
    </row>
    <row r="109" spans="1:2" ht="12" customHeight="1" x14ac:dyDescent="0.2">
      <c r="A109" s="77">
        <v>25269</v>
      </c>
      <c r="B109" s="96">
        <v>10</v>
      </c>
    </row>
    <row r="110" spans="1:2" ht="12" customHeight="1" x14ac:dyDescent="0.2">
      <c r="A110" s="77">
        <v>25307</v>
      </c>
      <c r="B110" s="96">
        <v>20</v>
      </c>
    </row>
    <row r="111" spans="1:2" ht="12" customHeight="1" x14ac:dyDescent="0.2">
      <c r="A111" s="77">
        <v>25310</v>
      </c>
      <c r="B111" s="96">
        <v>23</v>
      </c>
    </row>
    <row r="112" spans="1:2" ht="12" customHeight="1" x14ac:dyDescent="0.2">
      <c r="A112" s="77">
        <v>25309</v>
      </c>
      <c r="B112" s="96">
        <v>22</v>
      </c>
    </row>
    <row r="113" spans="1:31" ht="12" customHeight="1" x14ac:dyDescent="0.15">
      <c r="A113" s="114" ph="1">
        <v>110427</v>
      </c>
      <c r="B113" s="96">
        <v>111</v>
      </c>
    </row>
    <row r="114" spans="1:31" ht="12" customHeight="1" x14ac:dyDescent="0.2">
      <c r="A114" s="77">
        <v>25395</v>
      </c>
      <c r="B114" s="96">
        <v>34</v>
      </c>
    </row>
    <row r="115" spans="1:31" ht="12" customHeight="1" x14ac:dyDescent="0.2">
      <c r="A115" s="77">
        <v>25406</v>
      </c>
      <c r="B115" s="96">
        <v>36</v>
      </c>
    </row>
    <row r="116" spans="1:31" ht="12" customHeight="1" x14ac:dyDescent="0.15">
      <c r="A116" s="77" ph="1">
        <v>98757</v>
      </c>
      <c r="B116" s="96">
        <v>102</v>
      </c>
    </row>
    <row r="117" spans="1:31" ht="12" customHeight="1" x14ac:dyDescent="0.2">
      <c r="A117" s="77">
        <v>25297</v>
      </c>
      <c r="B117" s="96">
        <v>16</v>
      </c>
    </row>
    <row r="118" spans="1:31" ht="12" customHeight="1" x14ac:dyDescent="0.2">
      <c r="A118" s="77">
        <v>25302</v>
      </c>
      <c r="B118" s="96">
        <v>18</v>
      </c>
    </row>
    <row r="119" spans="1:31" ht="12" customHeight="1" x14ac:dyDescent="0.15">
      <c r="A119" s="77" ph="1">
        <v>54919</v>
      </c>
      <c r="B119" s="96">
        <v>82</v>
      </c>
    </row>
    <row r="120" spans="1:31" ht="12" customHeight="1" x14ac:dyDescent="0.15">
      <c r="A120" s="114" ph="1">
        <v>119548</v>
      </c>
      <c r="B120" s="96">
        <v>115</v>
      </c>
    </row>
    <row r="121" spans="1:31" ht="12" customHeight="1" x14ac:dyDescent="0.2">
      <c r="A121" s="77">
        <v>25308</v>
      </c>
      <c r="B121" s="96">
        <v>21</v>
      </c>
    </row>
    <row r="122" spans="1:31" s="58" customFormat="1" ht="12" customHeight="1" x14ac:dyDescent="0.2">
      <c r="A122" s="77">
        <v>52709</v>
      </c>
      <c r="B122" s="96">
        <v>76</v>
      </c>
      <c r="G122" s="49"/>
      <c r="H122" s="233"/>
      <c r="I122" s="49"/>
      <c r="J122" s="245"/>
      <c r="K122" s="256"/>
      <c r="L122" s="49"/>
      <c r="M122" s="49"/>
      <c r="N122" s="67"/>
      <c r="O122" s="202"/>
      <c r="P122" s="61"/>
      <c r="Q122" s="60"/>
      <c r="T122" s="57"/>
      <c r="V122" s="49"/>
      <c r="W122" s="256"/>
      <c r="X122" s="49"/>
      <c r="Y122" s="49"/>
      <c r="Z122" s="245"/>
      <c r="AA122" s="245"/>
      <c r="AB122" s="57"/>
      <c r="AC122" s="67"/>
      <c r="AD122" s="202"/>
      <c r="AE122" s="61"/>
    </row>
    <row r="123" spans="1:31" s="58" customFormat="1" ht="12" customHeight="1" x14ac:dyDescent="0.2">
      <c r="A123" s="77">
        <v>25398</v>
      </c>
      <c r="B123" s="96">
        <v>35</v>
      </c>
      <c r="G123" s="49"/>
      <c r="H123" s="233"/>
      <c r="I123" s="49"/>
      <c r="J123" s="245"/>
      <c r="K123" s="256"/>
      <c r="L123" s="49"/>
      <c r="M123" s="49"/>
      <c r="N123" s="67"/>
      <c r="O123" s="202"/>
      <c r="P123" s="61"/>
      <c r="Q123" s="60"/>
      <c r="T123" s="57"/>
      <c r="V123" s="49"/>
      <c r="W123" s="256"/>
      <c r="X123" s="49"/>
      <c r="Y123" s="49"/>
      <c r="Z123" s="245"/>
      <c r="AA123" s="245"/>
      <c r="AB123" s="57"/>
      <c r="AC123" s="67"/>
      <c r="AD123" s="202"/>
      <c r="AE123" s="61"/>
    </row>
    <row r="124" spans="1:31" s="58" customFormat="1" ht="12" customHeight="1" x14ac:dyDescent="0.2">
      <c r="A124" s="77">
        <v>35013</v>
      </c>
      <c r="B124" s="96">
        <v>50</v>
      </c>
      <c r="G124" s="49"/>
      <c r="H124" s="233"/>
      <c r="I124" s="49"/>
      <c r="J124" s="245"/>
      <c r="K124" s="256"/>
      <c r="L124" s="49"/>
      <c r="M124" s="49"/>
      <c r="N124" s="67"/>
      <c r="O124" s="202"/>
      <c r="P124" s="61"/>
      <c r="Q124" s="60"/>
      <c r="T124" s="57"/>
      <c r="V124" s="49"/>
      <c r="W124" s="256"/>
      <c r="X124" s="49"/>
      <c r="Y124" s="49"/>
      <c r="Z124" s="245"/>
      <c r="AA124" s="245"/>
      <c r="AB124" s="57"/>
      <c r="AC124" s="67"/>
      <c r="AD124" s="202"/>
      <c r="AE124" s="61"/>
    </row>
    <row r="125" spans="1:31" s="58" customFormat="1" ht="12" customHeight="1" x14ac:dyDescent="0.2">
      <c r="A125" s="203">
        <v>37203</v>
      </c>
      <c r="B125" s="204">
        <v>53</v>
      </c>
      <c r="G125" s="49"/>
      <c r="H125" s="233"/>
      <c r="I125" s="49"/>
      <c r="J125" s="245"/>
      <c r="K125" s="256"/>
      <c r="L125" s="49"/>
      <c r="M125" s="49"/>
      <c r="N125" s="67"/>
      <c r="O125" s="202"/>
      <c r="P125" s="61"/>
      <c r="Q125" s="60"/>
      <c r="T125" s="57"/>
      <c r="V125" s="49"/>
      <c r="W125" s="256"/>
      <c r="X125" s="49"/>
      <c r="Y125" s="49"/>
      <c r="Z125" s="245"/>
      <c r="AA125" s="245"/>
      <c r="AB125" s="57"/>
      <c r="AC125" s="67"/>
      <c r="AD125" s="202"/>
      <c r="AE125" s="61"/>
    </row>
    <row r="126" spans="1:31" s="58" customFormat="1" ht="12" customHeight="1" x14ac:dyDescent="0.2">
      <c r="A126" s="205"/>
      <c r="B126" s="206"/>
      <c r="G126" s="49"/>
      <c r="H126" s="233"/>
      <c r="I126" s="49"/>
      <c r="J126" s="245"/>
      <c r="K126" s="256"/>
      <c r="L126" s="49"/>
      <c r="M126" s="49"/>
      <c r="N126" s="67"/>
      <c r="O126" s="202"/>
      <c r="P126" s="61"/>
      <c r="Q126" s="60"/>
      <c r="T126" s="57"/>
      <c r="V126" s="49"/>
      <c r="W126" s="256"/>
      <c r="X126" s="49"/>
      <c r="Y126" s="49"/>
      <c r="Z126" s="245"/>
      <c r="AA126" s="245"/>
      <c r="AB126" s="57"/>
      <c r="AC126" s="67"/>
      <c r="AD126" s="202"/>
      <c r="AE126" s="61"/>
    </row>
    <row r="127" spans="1:31" s="58" customFormat="1" x14ac:dyDescent="0.2">
      <c r="A127" s="57"/>
      <c r="B127" s="57"/>
      <c r="G127" s="49"/>
      <c r="H127" s="233"/>
      <c r="I127" s="49"/>
      <c r="J127" s="245"/>
      <c r="K127" s="256"/>
      <c r="L127" s="49"/>
      <c r="M127" s="49"/>
      <c r="N127" s="67"/>
      <c r="O127" s="202"/>
      <c r="P127" s="61"/>
      <c r="Q127" s="60"/>
      <c r="T127" s="57"/>
      <c r="V127" s="49"/>
      <c r="W127" s="256"/>
      <c r="X127" s="49"/>
      <c r="Y127" s="49"/>
      <c r="Z127" s="245"/>
      <c r="AA127" s="245"/>
      <c r="AB127" s="57"/>
      <c r="AC127" s="67"/>
      <c r="AD127" s="202"/>
      <c r="AE127" s="61"/>
    </row>
    <row r="128" spans="1:31" s="58" customFormat="1" x14ac:dyDescent="0.2">
      <c r="A128" s="57"/>
      <c r="B128" s="57"/>
      <c r="G128" s="49"/>
      <c r="H128" s="233"/>
      <c r="I128" s="49"/>
      <c r="J128" s="245"/>
      <c r="K128" s="256"/>
      <c r="L128" s="49"/>
      <c r="M128" s="49"/>
      <c r="N128" s="67"/>
      <c r="O128" s="202"/>
      <c r="P128" s="61"/>
      <c r="Q128" s="60"/>
      <c r="T128" s="57"/>
      <c r="V128" s="49"/>
      <c r="W128" s="256"/>
      <c r="X128" s="49"/>
      <c r="Y128" s="49"/>
      <c r="Z128" s="245"/>
      <c r="AA128" s="245"/>
      <c r="AB128" s="57"/>
      <c r="AC128" s="67"/>
      <c r="AD128" s="202"/>
      <c r="AE128" s="61"/>
    </row>
    <row r="129" spans="1:31" s="58" customFormat="1" x14ac:dyDescent="0.2">
      <c r="A129" s="57"/>
      <c r="B129" s="57"/>
      <c r="G129" s="49"/>
      <c r="H129" s="233"/>
      <c r="I129" s="49"/>
      <c r="J129" s="245"/>
      <c r="K129" s="256"/>
      <c r="L129" s="49"/>
      <c r="M129" s="49"/>
      <c r="N129" s="67"/>
      <c r="O129" s="202"/>
      <c r="P129" s="61"/>
      <c r="Q129" s="60"/>
      <c r="T129" s="57"/>
      <c r="V129" s="49"/>
      <c r="W129" s="256"/>
      <c r="X129" s="49"/>
      <c r="Y129" s="49"/>
      <c r="Z129" s="245"/>
      <c r="AA129" s="245"/>
      <c r="AB129" s="57"/>
      <c r="AC129" s="67"/>
      <c r="AD129" s="202"/>
      <c r="AE129" s="61"/>
    </row>
  </sheetData>
  <mergeCells count="7">
    <mergeCell ref="S60:U60"/>
    <mergeCell ref="D1:AE1"/>
    <mergeCell ref="D2:AE2"/>
    <mergeCell ref="H3:J3"/>
    <mergeCell ref="K3:M3"/>
    <mergeCell ref="W3:Y3"/>
    <mergeCell ref="Z3:AB3"/>
  </mergeCells>
  <phoneticPr fontId="4"/>
  <pageMargins left="0.15748031496062992" right="0" top="7.874015748031496E-2" bottom="0"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202112月末会員数神津島栗源削除</vt:lpstr>
      <vt:lpstr>'202112月末会員数神津島栗源削除'!Print_Area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kaneko</dc:creator>
  <cp:lastModifiedBy>３３３－Ｃ地区キャビネット事務局</cp:lastModifiedBy>
  <cp:lastPrinted>2022-01-06T06:32:29Z</cp:lastPrinted>
  <dcterms:created xsi:type="dcterms:W3CDTF">2021-02-15T10:10:40Z</dcterms:created>
  <dcterms:modified xsi:type="dcterms:W3CDTF">2022-01-07T00:26:47Z</dcterms:modified>
</cp:coreProperties>
</file>